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istoricalResultsByCount" sheetId="1" r:id="rId4"/>
  </sheets>
</workbook>
</file>

<file path=xl/sharedStrings.xml><?xml version="1.0" encoding="utf-8"?>
<sst xmlns="http://schemas.openxmlformats.org/spreadsheetml/2006/main" uniqueCount="198">
  <si>
    <t>MEDIAN</t>
  </si>
  <si>
    <t>AVG.</t>
  </si>
  <si>
    <t>HIGH</t>
  </si>
  <si>
    <t>LOW</t>
  </si>
  <si>
    <t>% MISSED</t>
  </si>
  <si>
    <t>Snow Goose
[Chen caerulescens]</t>
  </si>
  <si>
    <t>cw</t>
  </si>
  <si>
    <t>Brant
[Branta bernicla]</t>
  </si>
  <si>
    <t>Canada Goose
[Branta canadensis]</t>
  </si>
  <si>
    <t>Mute Swan
[Cygnus olor]</t>
  </si>
  <si>
    <t>Tundra Swan
[Cygnus columbianus]</t>
  </si>
  <si>
    <t>Wood Duck
[Aix sponsa]</t>
  </si>
  <si>
    <t>Gadwall
[Anas strepera]</t>
  </si>
  <si>
    <t>American Wigeon
[Anas americana]</t>
  </si>
  <si>
    <t>American Black Duck
[Anas rubripes]</t>
  </si>
  <si>
    <t>Mallard
[Anas platyrhynchos]</t>
  </si>
  <si>
    <t>Blue-winged Teal
[Anas discors]</t>
  </si>
  <si>
    <t>Northern Shoveler
[Anas clypeata]</t>
  </si>
  <si>
    <t>Northern Pintail
[Anas acuta]</t>
  </si>
  <si>
    <t>Green-winged Teal
[Anas crecca]</t>
  </si>
  <si>
    <t>Canvasback
[Aythya valisineria]</t>
  </si>
  <si>
    <t>Redhead
[Aythya americana]</t>
  </si>
  <si>
    <t>Ring-necked Duck
[Aythya collaris]</t>
  </si>
  <si>
    <t>Greater Scaup
[Aythya marila]</t>
  </si>
  <si>
    <t>Lesser Scaup
[Aythya affinis]</t>
  </si>
  <si>
    <t>King Eider
[Somateria spectabilis]</t>
  </si>
  <si>
    <t>Common Eider
[Somateria mollissima]</t>
  </si>
  <si>
    <t>Surf Scoter
[Melanitta perspicillata]</t>
  </si>
  <si>
    <t>Cw</t>
  </si>
  <si>
    <t>White-winged Scoter
[Melanitta fusca]</t>
  </si>
  <si>
    <t>Black Scoter
[Melanitta americana]</t>
  </si>
  <si>
    <t>scoter sp.
[Melanitta sp.]</t>
  </si>
  <si>
    <t>Long-tailed Duck
[Clangula hyemalis]</t>
  </si>
  <si>
    <t>Bufflehead
[Bucephala albeola]</t>
  </si>
  <si>
    <t>Common Goldeneye
[Bucephala clangula]</t>
  </si>
  <si>
    <t>Hooded Merganser
[Lophodytes cucullatus]</t>
  </si>
  <si>
    <t>Common Merganser
[Mergus merganser]</t>
  </si>
  <si>
    <t>Red-breasted Merganser
[Mergus serrator]</t>
  </si>
  <si>
    <t>Ruddy Duck
[Oxyura jamaicensis]</t>
  </si>
  <si>
    <t>Northern Bobwhite
[Colinus virginianus]</t>
  </si>
  <si>
    <t>Ring-necked Pheasant
[Phasianus colchicus]</t>
  </si>
  <si>
    <t>Ruffed Grouse
[Bonasa umbellus]</t>
  </si>
  <si>
    <t>Wild Turkey
[Meleagris gallopavo]</t>
  </si>
  <si>
    <t>Red-throated Loon
[Gavia stellata]</t>
  </si>
  <si>
    <t>Common Loon
[Gavia immer]</t>
  </si>
  <si>
    <t>Pied-billed Grebe
[Podilymbus podiceps]</t>
  </si>
  <si>
    <t>Horned Grebe
[Podiceps auritus]</t>
  </si>
  <si>
    <t>Red-necked Grebe
[Podiceps grisegena]</t>
  </si>
  <si>
    <t>Northern Gannet
[Morus bassanus]</t>
  </si>
  <si>
    <t>Double-crested Cormorant
[Phalacrocorax auritus]</t>
  </si>
  <si>
    <t>Great Cormorant
[Phalacrocorax carbo]</t>
  </si>
  <si>
    <t>Brown Pelican</t>
  </si>
  <si>
    <t>American Bittern
[Botaurus lentiginosus]</t>
  </si>
  <si>
    <t>Great Blue Heron
[Ardea herodias [herodias Group]]</t>
  </si>
  <si>
    <t>Great Egret
[Ardea alba]</t>
  </si>
  <si>
    <t>Snowy Egret
[Egretta thula]</t>
  </si>
  <si>
    <t>Little Blue Heron
[Egretta caerulea]</t>
  </si>
  <si>
    <t>Tricolored Heron
[Egretta tricolor]</t>
  </si>
  <si>
    <t>Black-crowned Night-Heron
[Nycticorax nycticorax]</t>
  </si>
  <si>
    <t>Black Vulture
[Coragyps atratus]</t>
  </si>
  <si>
    <t>Turkey Vulture
[Cathartes aura]</t>
  </si>
  <si>
    <t>Osprey
[Pandion haliaetus]</t>
  </si>
  <si>
    <t>Golden Eagle
[Aquila chrysaetos]</t>
  </si>
  <si>
    <t>Northern Harrier
[Circus cyaneus]</t>
  </si>
  <si>
    <t>Sharp-shinned Hawk
[Accipiter striatus]</t>
  </si>
  <si>
    <t>Cooper's Hawk
[Accipiter cooperii]</t>
  </si>
  <si>
    <t>Northern Goshawk
[Accipiter gentilis]</t>
  </si>
  <si>
    <t>Bald Eagle
[Haliaeetus leucocephalus]</t>
  </si>
  <si>
    <t>Red-shouldered Hawk
[Buteo lineatus]</t>
  </si>
  <si>
    <t>Swainson's Hawk
[Buteo swainsoni]</t>
  </si>
  <si>
    <t>Red-tailed Hawk
[Buteo jamaicensis]</t>
  </si>
  <si>
    <t>Rough-legged Hawk
[Buteo lagopus]</t>
  </si>
  <si>
    <t>Clapper Rail
[Rallus obsoletus/longirostris/crepitans]</t>
  </si>
  <si>
    <t>Virginia Rail
[Rallus limicola]</t>
  </si>
  <si>
    <t>Common Gallinule
[Gallinula galeata]</t>
  </si>
  <si>
    <t>American Coot
[Fulica americana]</t>
  </si>
  <si>
    <t>American Oystercatcher
[Haematopus palliatus]</t>
  </si>
  <si>
    <t>Black-bellied Plover
[Pluvialis squatarola]</t>
  </si>
  <si>
    <t>Semipalmated Plover
[Charadrius semipalmatus]</t>
  </si>
  <si>
    <t>Piping Plover
[Charadrius melodus]</t>
  </si>
  <si>
    <t>Killdeer
[Charadrius vociferus]</t>
  </si>
  <si>
    <t>Greater Yellowlegs
[Tringa melanoleuca]</t>
  </si>
  <si>
    <t>Willet
[Tringa semipalmata]</t>
  </si>
  <si>
    <t>Lesser Yellowlegs
[Tringa flavipes]</t>
  </si>
  <si>
    <t>Ruddy Turnstone
[Arenaria interpres]</t>
  </si>
  <si>
    <t>Red Knot
[Calidris canutus]</t>
  </si>
  <si>
    <t>Sanderling
[Calidris alba]</t>
  </si>
  <si>
    <t>Dunlin
[Calidris alpina]</t>
  </si>
  <si>
    <t>Short-billed/Long-billed Dowitcher</t>
  </si>
  <si>
    <t>Long-billed Dowwitcher</t>
  </si>
  <si>
    <t>Purple Sandpiper
[Calidris maritima]</t>
  </si>
  <si>
    <t>Semipalmated Sandpiper
[Calidris pusilla]</t>
  </si>
  <si>
    <t>Western Sandpiper
[Calidris mauri]</t>
  </si>
  <si>
    <t>Wilson's/Common Snipe
[Gallinago delicata/gallinago]</t>
  </si>
  <si>
    <t>American Woodcock
[Scolopax minor]</t>
  </si>
  <si>
    <t>Black-legged Kittiwake
[Rissa tridactyla]</t>
  </si>
  <si>
    <t>Bonaparte's Gull
[Chroicocephalus philadelphia]</t>
  </si>
  <si>
    <t>Laughing Gull</t>
  </si>
  <si>
    <t>Ring-billed Gull
[Larus delawarensis]</t>
  </si>
  <si>
    <t>Herring Gull
[Larus argentatus]</t>
  </si>
  <si>
    <t>Thayer's Gull
[Larus thayeri]</t>
  </si>
  <si>
    <t>Great Black-backed Gull
[Larus marinus]</t>
  </si>
  <si>
    <t>Rock Pigeon (Feral Pigeon)
[Columba livia (Feral Pigeon)]</t>
  </si>
  <si>
    <t>Mourning Dove
[Zenaida macroura]</t>
  </si>
  <si>
    <t>Allen's Hummingbird</t>
  </si>
  <si>
    <t>Barn Owl (American)
[Tyto alba [furcata Group]]</t>
  </si>
  <si>
    <t>Eastern Screech-Owl
[Megascops asio]</t>
  </si>
  <si>
    <t>screech-owl sp.
[Megascops sp.]</t>
  </si>
  <si>
    <t>Great Horned Owl
[Bubo virginianus]</t>
  </si>
  <si>
    <t>Snowy Owl
[Bubo scandiacus]</t>
  </si>
  <si>
    <t>Barred Owl
[Strix varia]</t>
  </si>
  <si>
    <t>Long-eared Owl
[Asio otus]</t>
  </si>
  <si>
    <t>Short-eared Owl
[Asio flammeus]</t>
  </si>
  <si>
    <t>Northern Saw-whet Owl
[Aegolius acadicus]</t>
  </si>
  <si>
    <t>Belted Kingfisher
[Megaceryle alcyon]</t>
  </si>
  <si>
    <t>Red-headed Woodpecker
[Melanerpes erythrocephalus]</t>
  </si>
  <si>
    <t>Red-bellied Woodpecker
[Melanerpes carolinus]</t>
  </si>
  <si>
    <t>Yellow-bellied Sapsucker
[Sphyrapicus varius]</t>
  </si>
  <si>
    <t>Downy Woodpecker
[Picoides pubescens]</t>
  </si>
  <si>
    <t>Hairy Woodpecker
[Picoides villosus]</t>
  </si>
  <si>
    <t>Northern Flicker
[Colaptes auratus auratus/luteus]</t>
  </si>
  <si>
    <t>American Kestrel
[Falco sparverius]</t>
  </si>
  <si>
    <t>Merlin
[Falco columbarius]</t>
  </si>
  <si>
    <t>Peregrine Falcon
[Falco peregrinus]</t>
  </si>
  <si>
    <t>Eastern Phoebe
[Sayornis phoebe]</t>
  </si>
  <si>
    <t>Western Kingbird</t>
  </si>
  <si>
    <t>Blue Jay
[Cyanocitta cristata]</t>
  </si>
  <si>
    <t>Common Raven</t>
  </si>
  <si>
    <t>American Crow
[Corvus brachyrhynchos]</t>
  </si>
  <si>
    <t>Fish Crow
[Corvus ossifragus]</t>
  </si>
  <si>
    <t>Horned Lark
[Eremophila alpestris]</t>
  </si>
  <si>
    <t>Tree Swallow
[Tachycineta bicolor]</t>
  </si>
  <si>
    <t>Carolina Chickadee
[Poecile carolinensis]</t>
  </si>
  <si>
    <t>Black-capped Chickadee
[Poecile atricapillus]</t>
  </si>
  <si>
    <t>Tufted Titmouse
[Baeolophus bicolor]</t>
  </si>
  <si>
    <t>Red-breasted Nuthatch
[Sitta canadensis]</t>
  </si>
  <si>
    <t>White-breasted Nuthatch
[Sitta carolinensis]</t>
  </si>
  <si>
    <t>Brown Creeper
[Certhia americana]</t>
  </si>
  <si>
    <t>Winter Wren
[Troglodytes pacificus/hiemalis]</t>
  </si>
  <si>
    <t>Marsh Wren
[Cistothorus palustris]</t>
  </si>
  <si>
    <t>Carolina Wren
[Thryothorus ludovicianus]</t>
  </si>
  <si>
    <t>Sedge Wren</t>
  </si>
  <si>
    <t>Golden-crowned Kinglet
[Regulus satrapa]</t>
  </si>
  <si>
    <t>Ruby-crowned Kinglet
[Regulus calendula]</t>
  </si>
  <si>
    <t>Eastern Bluebird
[Sialia sialis]</t>
  </si>
  <si>
    <t>Hermit Thrush
[Catharus guttatus]</t>
  </si>
  <si>
    <t>American Robin
[Turdus migratorius]</t>
  </si>
  <si>
    <t>Gray Catbird
[Dumetella carolinensis]</t>
  </si>
  <si>
    <t>Brown Thrasher
[Toxostoma rufum]</t>
  </si>
  <si>
    <t>Northern Mockingbird
[Mimus polyglottos]</t>
  </si>
  <si>
    <t>European Starling
[Sturnus vulgaris]</t>
  </si>
  <si>
    <t>American Pipit
[Anthus rubescens]</t>
  </si>
  <si>
    <t>Cedar Waxwing
[Bombycilla cedrorum]</t>
  </si>
  <si>
    <t>Snow Bunting
[Plectrophenax nivalis]</t>
  </si>
  <si>
    <t>Black-and-white Warbler
[Mniotilta varia]</t>
  </si>
  <si>
    <t>Common Yellowthroat
[Geothlypis trichas]</t>
  </si>
  <si>
    <t>Palm Warbler
[Setophaga palmarum]</t>
  </si>
  <si>
    <t>Pine Warbler
[Setophaga pinus]</t>
  </si>
  <si>
    <t>Tennessee Warbler</t>
  </si>
  <si>
    <t>Orange-crowned Warbler</t>
  </si>
  <si>
    <t>Yellow-rumped Warbler (Myrtle)
[Setophaga coronata coronata]</t>
  </si>
  <si>
    <t>Yellow-breasted Chat
[Icteria virens]</t>
  </si>
  <si>
    <t>Nelson's/Saltmarsh Sparrow (Sharp-tailed Sparrow)
[Ammodramus nelsoni/caudacutus]</t>
  </si>
  <si>
    <t>Nelson's Sparrow</t>
  </si>
  <si>
    <t>Saltmarsh Sparrow</t>
  </si>
  <si>
    <t>Seaside Sparrow
[Ammodramus maritimus]</t>
  </si>
  <si>
    <t>American Tree Sparrow
[Spizelloides arborea]</t>
  </si>
  <si>
    <t>Chipping Sparrow
[Spizella passerina]</t>
  </si>
  <si>
    <t>Field Sparrow
[Spizella pusilla]</t>
  </si>
  <si>
    <t>Fox Sparrow
[Passerella iliaca]</t>
  </si>
  <si>
    <t>Dark-eyed Junco (Slate-colored)
[Junco hyemalis hyemalis/carolinensis]</t>
  </si>
  <si>
    <t>White-crowned Sparrow
[Zonotrichia leucophrys]</t>
  </si>
  <si>
    <t>White-throated Sparrow
[Zonotrichia albicollis]</t>
  </si>
  <si>
    <t>Vesper Sparrow
[Pooecetes gramineus]</t>
  </si>
  <si>
    <t>Savannah Sparrow
[Passerculus sandwichensis]</t>
  </si>
  <si>
    <t>Savannah Sparrow (Ipswich)
[Passerculus sandwichensis princeps]</t>
  </si>
  <si>
    <t>Song Sparrow
[Melospiza melodia]</t>
  </si>
  <si>
    <t>Swamp Sparrow
[Melospiza georgiana]</t>
  </si>
  <si>
    <t>Eastern Towhee
[Pipilo maculatus/erythrophthalmus]</t>
  </si>
  <si>
    <t>Northern Cardinal
[Cardinalis cardinalis]</t>
  </si>
  <si>
    <t>Red-winged Blackbird
[Agelaius phoeniceus]</t>
  </si>
  <si>
    <t>Eastern Meadowlark
[Sturnella magna]</t>
  </si>
  <si>
    <t>Yellow-headed Blackbird
[Xanthocephalus xanthocephalus]</t>
  </si>
  <si>
    <t>Rusty Blackbird
[Euphagus carolinus]</t>
  </si>
  <si>
    <t>Common Grackle
[Quiscalus quiscula]</t>
  </si>
  <si>
    <t>Boat-tailed Grackle
[Quiscalus major]</t>
  </si>
  <si>
    <t>Brown-headed Cowbird
[Molothrus ater]</t>
  </si>
  <si>
    <t>Baltimore Oriole
[Icterus galbula]</t>
  </si>
  <si>
    <t>House Finch
[Haemorhous mexicanus]</t>
  </si>
  <si>
    <t>Purple Finch
[Haemorhous purpureus]</t>
  </si>
  <si>
    <t>Red Crossbill
[Loxia curvirostra]</t>
  </si>
  <si>
    <t>Common Redpoll
[Acanthis flammea]</t>
  </si>
  <si>
    <t>Pine Siskin
[Spinus pinus]</t>
  </si>
  <si>
    <t>American Goldfinch
[Spinus tristis]</t>
  </si>
  <si>
    <t>Evening Grosbeak
[Coccothraustes vespertinus]</t>
  </si>
  <si>
    <t>House Sparrow
[Passer domesticus]</t>
  </si>
  <si>
    <t xml:space="preserve">Number of species    </t>
  </si>
  <si>
    <t xml:space="preserve">Number of birds  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</si>
</sst>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8">
    <font>
      <sz val="10"/>
      <color indexed="8"/>
      <name val="Arial"/>
    </font>
    <font>
      <sz val="15"/>
      <color indexed="8"/>
      <name val="Calibri"/>
    </font>
    <font>
      <b val="1"/>
      <sz val="11"/>
      <color indexed="9"/>
      <name val="Calibri"/>
    </font>
    <font>
      <sz val="10"/>
      <color indexed="11"/>
      <name val="Calibri"/>
    </font>
    <font>
      <sz val="10"/>
      <color indexed="8"/>
      <name val="Calibri"/>
    </font>
    <font>
      <sz val="10"/>
      <color indexed="15"/>
      <name val="Tahoma"/>
    </font>
    <font>
      <b val="1"/>
      <sz val="10"/>
      <color indexed="8"/>
      <name val="Arial"/>
    </font>
    <font>
      <b val="1"/>
      <sz val="10"/>
      <color indexed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horizontal="center" vertical="bottom" wrapText="1" readingOrder="1"/>
    </xf>
    <xf numFmtId="1" fontId="3" fillId="3" borderId="1" applyNumberFormat="1" applyFont="1" applyFill="1" applyBorder="1" applyAlignment="1" applyProtection="0">
      <alignment horizontal="center" vertical="top" wrapText="1" readingOrder="1"/>
    </xf>
    <xf numFmtId="1" fontId="3" fillId="3" borderId="2" applyNumberFormat="1" applyFont="1" applyFill="1" applyBorder="1" applyAlignment="1" applyProtection="0">
      <alignment horizontal="center" vertical="top" wrapText="1" readingOrder="1"/>
    </xf>
    <xf numFmtId="1" fontId="3" fillId="3" borderId="3" applyNumberFormat="1" applyFont="1" applyFill="1" applyBorder="1" applyAlignment="1" applyProtection="0">
      <alignment horizontal="center" vertical="top" wrapText="1" readingOrder="1"/>
    </xf>
    <xf numFmtId="1" fontId="3" fillId="3" borderId="4" applyNumberFormat="1" applyFont="1" applyFill="1" applyBorder="1" applyAlignment="1" applyProtection="0">
      <alignment horizontal="center" vertical="top" wrapText="1" readingOrder="1"/>
    </xf>
    <xf numFmtId="49" fontId="4" fillId="4" borderId="1" applyNumberFormat="1" applyFont="1" applyFill="1" applyBorder="1" applyAlignment="1" applyProtection="0">
      <alignment horizontal="center" vertical="bottom"/>
    </xf>
    <xf numFmtId="49" fontId="3" fillId="3" borderId="1" applyNumberFormat="1" applyFont="1" applyFill="1" applyBorder="1" applyAlignment="1" applyProtection="0">
      <alignment vertical="top" wrapText="1" readingOrder="1"/>
    </xf>
    <xf numFmtId="1" fontId="5" fillId="5" borderId="1" applyNumberFormat="1" applyFont="1" applyFill="1" applyBorder="1" applyAlignment="1" applyProtection="0">
      <alignment horizontal="right" vertical="top" wrapText="1" readingOrder="1"/>
    </xf>
    <xf numFmtId="49" fontId="5" fillId="5" borderId="1" applyNumberFormat="1" applyFont="1" applyFill="1" applyBorder="1" applyAlignment="1" applyProtection="0">
      <alignment horizontal="right" vertical="top" wrapText="1" readingOrder="1"/>
    </xf>
    <xf numFmtId="1" fontId="0" fillId="5" borderId="1" applyNumberFormat="1" applyFont="1" applyFill="1" applyBorder="1" applyAlignment="1" applyProtection="0">
      <alignment vertical="bottom"/>
    </xf>
    <xf numFmtId="1" fontId="0" fillId="4" borderId="5" applyNumberFormat="1" applyFont="1" applyFill="1" applyBorder="1" applyAlignment="1" applyProtection="0">
      <alignment vertical="bottom"/>
    </xf>
    <xf numFmtId="59" fontId="0" fillId="5" borderId="1" applyNumberFormat="1" applyFont="1" applyFill="1" applyBorder="1" applyAlignment="1" applyProtection="0">
      <alignment horizontal="right" vertical="bottom"/>
    </xf>
    <xf numFmtId="0" fontId="0" fillId="5" borderId="1" applyNumberFormat="1" applyFont="1" applyFill="1" applyBorder="1" applyAlignment="1" applyProtection="0">
      <alignment horizontal="right" vertical="bottom"/>
    </xf>
    <xf numFmtId="1" fontId="5" fillId="4" borderId="5" applyNumberFormat="1" applyFont="1" applyFill="1" applyBorder="1" applyAlignment="1" applyProtection="0">
      <alignment horizontal="right" vertical="top" wrapText="1" readingOrder="1"/>
    </xf>
    <xf numFmtId="1" fontId="0" fillId="5" borderId="1" applyNumberFormat="1" applyFont="1" applyFill="1" applyBorder="1" applyAlignment="1" applyProtection="0">
      <alignment horizontal="right" vertical="bottom"/>
    </xf>
    <xf numFmtId="49" fontId="0" fillId="5" borderId="1" applyNumberFormat="1" applyFont="1" applyFill="1" applyBorder="1" applyAlignment="1" applyProtection="0">
      <alignment horizontal="right" vertical="bottom"/>
    </xf>
    <xf numFmtId="49" fontId="6" fillId="5" borderId="1" applyNumberFormat="1" applyFont="1" applyFill="1" applyBorder="1" applyAlignment="1" applyProtection="0">
      <alignment horizontal="right" vertical="bottom"/>
    </xf>
    <xf numFmtId="49" fontId="7" fillId="5" borderId="1" applyNumberFormat="1" applyFont="1" applyFill="1" applyBorder="1" applyAlignment="1" applyProtection="0">
      <alignment horizontal="right" vertical="bottom" readingOrder="1"/>
    </xf>
    <xf numFmtId="1" fontId="0" fillId="4" borderId="6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c8692"/>
      <rgbColor rgb="ff333333"/>
      <rgbColor rgb="ffb0c4de"/>
      <rgbColor rgb="ffaaaaaa"/>
      <rgbColor rgb="ffb8cce4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Q192"/>
  <sheetViews>
    <sheetView workbookViewId="0" showGridLines="0" defaultGridColor="1"/>
  </sheetViews>
  <sheetFormatPr defaultColWidth="8.83333" defaultRowHeight="12" customHeight="1" outlineLevelRow="0" outlineLevelCol="0"/>
  <cols>
    <col min="1" max="1" width="25.1719" style="1" customWidth="1"/>
    <col min="2" max="23" hidden="1" width="8.83333" style="1" customWidth="1"/>
    <col min="24" max="24" width="4.67188" style="1" customWidth="1"/>
    <col min="25" max="25" width="5.85156" style="1" customWidth="1"/>
    <col min="26" max="27" width="5" style="1" customWidth="1"/>
    <col min="28" max="28" width="4.67188" style="1" customWidth="1"/>
    <col min="29" max="29" width="5" style="1" customWidth="1"/>
    <col min="30" max="30" width="4.67188" style="1" customWidth="1"/>
    <col min="31" max="37" width="5.67188" style="1" customWidth="1"/>
    <col min="38" max="38" width="1.67188" style="1" customWidth="1"/>
    <col min="39" max="39" width="7" style="1" customWidth="1"/>
    <col min="40" max="40" width="6.5" style="1" customWidth="1"/>
    <col min="41" max="41" width="6.17188" style="1" customWidth="1"/>
    <col min="42" max="42" width="5.17188" style="1" customWidth="1"/>
    <col min="43" max="43" width="8.17188" style="1" customWidth="1"/>
    <col min="44" max="16384" width="8.85156" style="1" customWidth="1"/>
  </cols>
  <sheetData>
    <row r="1" ht="16" customHeight="1">
      <c r="A1" s="2"/>
      <c r="B1" s="3">
        <v>1967</v>
      </c>
      <c r="C1" s="3">
        <v>1968</v>
      </c>
      <c r="D1" s="3">
        <v>1969</v>
      </c>
      <c r="E1" s="3">
        <v>1970</v>
      </c>
      <c r="F1" s="3">
        <v>1971</v>
      </c>
      <c r="G1" s="3">
        <v>1972</v>
      </c>
      <c r="H1" s="3">
        <v>1973</v>
      </c>
      <c r="I1" s="3">
        <v>1974</v>
      </c>
      <c r="J1" s="3">
        <v>1975</v>
      </c>
      <c r="K1" s="3">
        <v>1976</v>
      </c>
      <c r="L1" s="3">
        <v>1977</v>
      </c>
      <c r="M1" s="3">
        <v>1978</v>
      </c>
      <c r="N1" s="3">
        <v>1979</v>
      </c>
      <c r="O1" s="3">
        <v>1980</v>
      </c>
      <c r="P1" s="3">
        <v>1981</v>
      </c>
      <c r="Q1" s="3">
        <v>1982</v>
      </c>
      <c r="R1" s="3">
        <v>1983</v>
      </c>
      <c r="S1" s="3">
        <v>1984</v>
      </c>
      <c r="T1" s="3">
        <v>1985</v>
      </c>
      <c r="U1" s="3">
        <v>1986</v>
      </c>
      <c r="V1" s="3">
        <v>2004</v>
      </c>
      <c r="W1" s="3">
        <v>2005</v>
      </c>
      <c r="X1" s="3">
        <v>2010</v>
      </c>
      <c r="Y1" s="3">
        <v>2011</v>
      </c>
      <c r="Z1" s="3">
        <v>2012</v>
      </c>
      <c r="AA1" s="3">
        <v>2013</v>
      </c>
      <c r="AB1" s="3">
        <v>2014</v>
      </c>
      <c r="AC1" s="3">
        <v>2015</v>
      </c>
      <c r="AD1" s="3">
        <v>2016</v>
      </c>
      <c r="AE1" s="3">
        <v>2017</v>
      </c>
      <c r="AF1" s="3">
        <v>2018</v>
      </c>
      <c r="AG1" s="3">
        <v>2019</v>
      </c>
      <c r="AH1" s="3">
        <v>2020</v>
      </c>
      <c r="AI1" s="4">
        <v>2021</v>
      </c>
      <c r="AJ1" s="4">
        <v>2022</v>
      </c>
      <c r="AK1" s="5">
        <v>2023</v>
      </c>
      <c r="AL1" s="6"/>
      <c r="AM1" t="s" s="7">
        <v>0</v>
      </c>
      <c r="AN1" t="s" s="7">
        <v>1</v>
      </c>
      <c r="AO1" t="s" s="7">
        <v>2</v>
      </c>
      <c r="AP1" t="s" s="7">
        <v>3</v>
      </c>
      <c r="AQ1" t="s" s="7">
        <v>4</v>
      </c>
    </row>
    <row r="2" ht="13" customHeight="1">
      <c r="A2" t="s" s="8">
        <v>5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46</v>
      </c>
      <c r="K2" s="9">
        <v>0</v>
      </c>
      <c r="L2" s="9">
        <v>0</v>
      </c>
      <c r="M2" s="9">
        <v>0</v>
      </c>
      <c r="N2" s="9">
        <v>75</v>
      </c>
      <c r="O2" s="9">
        <v>500</v>
      </c>
      <c r="P2" s="9">
        <v>0</v>
      </c>
      <c r="Q2" s="9">
        <v>0</v>
      </c>
      <c r="R2" s="9">
        <v>20</v>
      </c>
      <c r="S2" s="9">
        <v>0</v>
      </c>
      <c r="T2" s="9">
        <v>0</v>
      </c>
      <c r="U2" s="9">
        <v>0</v>
      </c>
      <c r="V2" t="s" s="10">
        <v>6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1</v>
      </c>
      <c r="AC2" s="9">
        <v>0</v>
      </c>
      <c r="AD2" s="11">
        <v>2</v>
      </c>
      <c r="AE2" s="11">
        <v>0</v>
      </c>
      <c r="AF2" s="11">
        <v>300</v>
      </c>
      <c r="AG2" s="11">
        <v>0</v>
      </c>
      <c r="AH2" s="11">
        <v>0</v>
      </c>
      <c r="AI2" s="11">
        <v>0</v>
      </c>
      <c r="AJ2" s="11">
        <v>28</v>
      </c>
      <c r="AK2" s="11">
        <v>0</v>
      </c>
      <c r="AL2" s="12"/>
      <c r="AM2" s="11">
        <f>MEDIAN(X2:AK2)</f>
        <v>0</v>
      </c>
      <c r="AN2" s="13">
        <f>AVERAGE(X2:AK2)</f>
        <v>23.6428571428571</v>
      </c>
      <c r="AO2" s="14">
        <f>LARGE(X2:AK2,1)</f>
        <v>300</v>
      </c>
      <c r="AP2" s="14">
        <f>SMALL(X2:AK2,1)</f>
        <v>0</v>
      </c>
      <c r="AQ2" s="11">
        <f>COUNTIF(X2:AK2,"0")*100/14</f>
        <v>71.4285714285714</v>
      </c>
    </row>
    <row r="3" ht="13" customHeight="1">
      <c r="A3" t="s" s="8">
        <v>7</v>
      </c>
      <c r="B3" s="9">
        <v>3000</v>
      </c>
      <c r="C3" s="9">
        <v>600</v>
      </c>
      <c r="D3" s="9">
        <v>250</v>
      </c>
      <c r="E3" s="9">
        <v>320</v>
      </c>
      <c r="F3" s="9">
        <v>120</v>
      </c>
      <c r="G3" s="9">
        <v>240</v>
      </c>
      <c r="H3" s="9">
        <v>855</v>
      </c>
      <c r="I3" s="9">
        <v>8</v>
      </c>
      <c r="J3" s="9">
        <v>1776</v>
      </c>
      <c r="K3" s="9">
        <v>236</v>
      </c>
      <c r="L3" s="9">
        <v>212</v>
      </c>
      <c r="M3" s="9">
        <v>1616</v>
      </c>
      <c r="N3" s="9">
        <v>1100</v>
      </c>
      <c r="O3" s="9">
        <v>4000</v>
      </c>
      <c r="P3" s="9">
        <v>1000</v>
      </c>
      <c r="Q3" s="9">
        <v>500</v>
      </c>
      <c r="R3" s="9">
        <v>1000</v>
      </c>
      <c r="S3" s="9">
        <v>5000</v>
      </c>
      <c r="T3" s="9">
        <v>1401</v>
      </c>
      <c r="U3" s="9">
        <v>1200</v>
      </c>
      <c r="V3" s="9">
        <v>100</v>
      </c>
      <c r="W3" s="9">
        <v>952</v>
      </c>
      <c r="X3" s="9">
        <v>65</v>
      </c>
      <c r="Y3" s="9">
        <v>650</v>
      </c>
      <c r="Z3" s="9">
        <v>351</v>
      </c>
      <c r="AA3" s="9">
        <v>70</v>
      </c>
      <c r="AB3" s="9">
        <v>430</v>
      </c>
      <c r="AC3" s="9">
        <v>116</v>
      </c>
      <c r="AD3" s="9">
        <v>55</v>
      </c>
      <c r="AE3" s="9">
        <v>1112</v>
      </c>
      <c r="AF3" s="9">
        <v>87</v>
      </c>
      <c r="AG3" s="9">
        <v>48</v>
      </c>
      <c r="AH3" s="9">
        <v>150</v>
      </c>
      <c r="AI3" s="9">
        <v>9</v>
      </c>
      <c r="AJ3" s="9">
        <v>151</v>
      </c>
      <c r="AK3" s="9">
        <v>53</v>
      </c>
      <c r="AL3" s="15"/>
      <c r="AM3" s="11">
        <f>MEDIAN(X3:AK3)</f>
        <v>101.5</v>
      </c>
      <c r="AN3" s="13">
        <f>AVERAGE(X3:AK3)</f>
        <v>239.071428571429</v>
      </c>
      <c r="AO3" s="16">
        <f>LARGE(X3:AK3,1)</f>
        <v>1112</v>
      </c>
      <c r="AP3" s="14">
        <f>SMALL(X3:AK3,1)</f>
        <v>9</v>
      </c>
      <c r="AQ3" s="11">
        <f>COUNTIF(X3:AK3,"0")*100/14</f>
        <v>0</v>
      </c>
    </row>
    <row r="4" ht="13" customHeight="1">
      <c r="A4" t="s" s="8">
        <v>8</v>
      </c>
      <c r="B4" s="9">
        <v>7</v>
      </c>
      <c r="C4" s="9">
        <v>12</v>
      </c>
      <c r="D4" s="9">
        <v>83</v>
      </c>
      <c r="E4" s="9">
        <v>140</v>
      </c>
      <c r="F4" s="9">
        <v>100</v>
      </c>
      <c r="G4" s="9">
        <v>18</v>
      </c>
      <c r="H4" s="9">
        <v>6</v>
      </c>
      <c r="I4" s="9">
        <v>34</v>
      </c>
      <c r="J4" s="9">
        <v>44</v>
      </c>
      <c r="K4" s="9">
        <v>223</v>
      </c>
      <c r="L4" s="9">
        <v>38</v>
      </c>
      <c r="M4" s="9">
        <v>13</v>
      </c>
      <c r="N4" s="9">
        <v>140</v>
      </c>
      <c r="O4" s="9">
        <v>225</v>
      </c>
      <c r="P4" s="9">
        <v>200</v>
      </c>
      <c r="Q4" s="9">
        <v>38</v>
      </c>
      <c r="R4" s="9">
        <v>80</v>
      </c>
      <c r="S4" s="9">
        <v>180</v>
      </c>
      <c r="T4" s="9">
        <v>379</v>
      </c>
      <c r="U4" s="9">
        <v>606</v>
      </c>
      <c r="V4" s="9">
        <v>260</v>
      </c>
      <c r="W4" s="9">
        <v>750</v>
      </c>
      <c r="X4" s="9">
        <v>300</v>
      </c>
      <c r="Y4" s="9">
        <v>271</v>
      </c>
      <c r="Z4" s="9">
        <v>315</v>
      </c>
      <c r="AA4" s="9">
        <v>350</v>
      </c>
      <c r="AB4" s="9">
        <v>488</v>
      </c>
      <c r="AC4" s="9">
        <v>743</v>
      </c>
      <c r="AD4" s="9">
        <v>357</v>
      </c>
      <c r="AE4" s="9">
        <v>982</v>
      </c>
      <c r="AF4" s="9">
        <v>121</v>
      </c>
      <c r="AG4" s="9">
        <v>312</v>
      </c>
      <c r="AH4" s="9">
        <v>350</v>
      </c>
      <c r="AI4" s="9">
        <v>617</v>
      </c>
      <c r="AJ4" s="9">
        <v>438</v>
      </c>
      <c r="AK4" s="9">
        <v>544</v>
      </c>
      <c r="AL4" s="15"/>
      <c r="AM4" s="11">
        <f>MEDIAN(X4:AK4)</f>
        <v>353.5</v>
      </c>
      <c r="AN4" s="13">
        <f>AVERAGE(X4:AK4)</f>
        <v>442</v>
      </c>
      <c r="AO4" s="14">
        <f>LARGE(X4:AK4,1)</f>
        <v>982</v>
      </c>
      <c r="AP4" s="14">
        <f>SMALL(X4:AK4,1)</f>
        <v>121</v>
      </c>
      <c r="AQ4" s="11">
        <f>COUNTIF(X4:AK4,"0")*100/14</f>
        <v>0</v>
      </c>
    </row>
    <row r="5" ht="13" customHeight="1">
      <c r="A5" t="s" s="8">
        <v>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Q5" s="9">
        <v>1</v>
      </c>
      <c r="R5" s="9">
        <v>7</v>
      </c>
      <c r="S5" s="9">
        <v>5</v>
      </c>
      <c r="T5" s="9">
        <v>2</v>
      </c>
      <c r="U5" s="9">
        <v>1</v>
      </c>
      <c r="V5" s="9">
        <v>9</v>
      </c>
      <c r="W5" s="9">
        <v>9</v>
      </c>
      <c r="X5" s="9">
        <v>5</v>
      </c>
      <c r="Y5" s="9">
        <v>10</v>
      </c>
      <c r="Z5" s="9">
        <v>2</v>
      </c>
      <c r="AA5" s="9">
        <v>6</v>
      </c>
      <c r="AB5" s="9">
        <v>5</v>
      </c>
      <c r="AC5" s="9">
        <v>16</v>
      </c>
      <c r="AD5" s="9">
        <v>18</v>
      </c>
      <c r="AE5" s="9">
        <v>7</v>
      </c>
      <c r="AF5" s="9">
        <v>4</v>
      </c>
      <c r="AG5" s="9">
        <v>5</v>
      </c>
      <c r="AH5" s="9">
        <v>8</v>
      </c>
      <c r="AI5" s="9">
        <v>13</v>
      </c>
      <c r="AJ5" s="9">
        <v>4</v>
      </c>
      <c r="AK5" s="9">
        <v>12</v>
      </c>
      <c r="AL5" s="15"/>
      <c r="AM5" s="11">
        <f>MEDIAN(X5:AK5)</f>
        <v>6.5</v>
      </c>
      <c r="AN5" s="13">
        <f>AVERAGE(X5:AK5)</f>
        <v>8.21428571428571</v>
      </c>
      <c r="AO5" s="14">
        <f>LARGE(X5:AK5,1)</f>
        <v>18</v>
      </c>
      <c r="AP5" s="14">
        <f>SMALL(X5:AK5,1)</f>
        <v>2</v>
      </c>
      <c r="AQ5" s="11">
        <f>COUNTIF(X5:AK5,"0")*100/14</f>
        <v>0</v>
      </c>
    </row>
    <row r="6" ht="13" customHeight="1">
      <c r="A6" t="s" s="8">
        <v>10</v>
      </c>
      <c r="B6" s="9">
        <v>0</v>
      </c>
      <c r="C6" s="9">
        <v>0</v>
      </c>
      <c r="D6" s="9">
        <v>2</v>
      </c>
      <c r="E6" s="9">
        <v>60</v>
      </c>
      <c r="F6" s="9">
        <v>0</v>
      </c>
      <c r="G6" s="9">
        <v>9</v>
      </c>
      <c r="H6" s="9">
        <v>8</v>
      </c>
      <c r="I6" s="9">
        <v>17</v>
      </c>
      <c r="J6" s="9">
        <v>62</v>
      </c>
      <c r="K6" s="9">
        <v>295</v>
      </c>
      <c r="L6" s="9">
        <v>310</v>
      </c>
      <c r="M6" s="9">
        <v>75</v>
      </c>
      <c r="N6" s="9">
        <v>0</v>
      </c>
      <c r="O6" s="9">
        <v>63</v>
      </c>
      <c r="P6" s="9">
        <v>260</v>
      </c>
      <c r="Q6" s="9">
        <v>8</v>
      </c>
      <c r="R6" s="9">
        <v>6</v>
      </c>
      <c r="S6" s="9">
        <v>470</v>
      </c>
      <c r="T6" s="9">
        <v>433</v>
      </c>
      <c r="U6" s="9">
        <v>120</v>
      </c>
      <c r="V6" s="9">
        <v>18</v>
      </c>
      <c r="W6" s="9">
        <v>83</v>
      </c>
      <c r="X6" s="9">
        <v>25</v>
      </c>
      <c r="Y6" s="9">
        <v>19</v>
      </c>
      <c r="Z6" s="9">
        <v>0</v>
      </c>
      <c r="AA6" s="9">
        <v>0</v>
      </c>
      <c r="AB6" s="9">
        <v>2</v>
      </c>
      <c r="AC6" s="9">
        <v>14</v>
      </c>
      <c r="AD6" s="11">
        <v>0</v>
      </c>
      <c r="AE6" s="11">
        <v>0</v>
      </c>
      <c r="AF6" s="11">
        <v>0</v>
      </c>
      <c r="AG6" s="11">
        <v>5</v>
      </c>
      <c r="AH6" s="11">
        <v>9</v>
      </c>
      <c r="AI6" s="11">
        <v>3</v>
      </c>
      <c r="AJ6" s="11">
        <v>0</v>
      </c>
      <c r="AK6" s="11">
        <v>0</v>
      </c>
      <c r="AL6" s="12"/>
      <c r="AM6" s="11">
        <f>MEDIAN(X6:AK6)</f>
        <v>1</v>
      </c>
      <c r="AN6" s="13">
        <f>AVERAGE(X6:AK6)</f>
        <v>5.5</v>
      </c>
      <c r="AO6" s="14">
        <f>LARGE(X6:AK6,1)</f>
        <v>25</v>
      </c>
      <c r="AP6" s="14">
        <f>SMALL(X6:AK6,1)</f>
        <v>0</v>
      </c>
      <c r="AQ6" s="11">
        <f>COUNTIF(X6:AK6,"0")*100/14</f>
        <v>50</v>
      </c>
    </row>
    <row r="7" ht="13" customHeight="1">
      <c r="A7" t="s" s="8">
        <v>11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2</v>
      </c>
      <c r="P7" s="9">
        <v>0</v>
      </c>
      <c r="Q7" s="9">
        <v>0</v>
      </c>
      <c r="R7" s="9">
        <v>0</v>
      </c>
      <c r="S7" s="9">
        <v>0</v>
      </c>
      <c r="T7" s="9">
        <v>1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4</v>
      </c>
      <c r="AJ7" s="11">
        <v>3</v>
      </c>
      <c r="AK7" s="11">
        <v>0</v>
      </c>
      <c r="AL7" s="12"/>
      <c r="AM7" s="11">
        <f>MEDIAN(X7:AK7)</f>
        <v>0</v>
      </c>
      <c r="AN7" s="13">
        <f>AVERAGE(X7:AK7)</f>
        <v>0.5</v>
      </c>
      <c r="AO7" s="14">
        <f>LARGE(X7:AK7,1)</f>
        <v>4</v>
      </c>
      <c r="AP7" s="14">
        <f>SMALL(X7:AK7,1)</f>
        <v>0</v>
      </c>
      <c r="AQ7" s="11">
        <f>COUNTIF(X7:AK7,"0")*100/14</f>
        <v>85.71428571428569</v>
      </c>
    </row>
    <row r="8" ht="13" customHeight="1">
      <c r="A8" t="s" s="8">
        <v>12</v>
      </c>
      <c r="B8" s="9">
        <v>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8</v>
      </c>
      <c r="X8" s="9">
        <v>4</v>
      </c>
      <c r="Y8" s="9">
        <v>0</v>
      </c>
      <c r="Z8" s="9">
        <v>2</v>
      </c>
      <c r="AA8" s="9">
        <v>0</v>
      </c>
      <c r="AB8" s="9">
        <v>8</v>
      </c>
      <c r="AC8" s="9">
        <v>0</v>
      </c>
      <c r="AD8" s="9">
        <v>1</v>
      </c>
      <c r="AE8" s="9">
        <v>3</v>
      </c>
      <c r="AF8" s="9">
        <v>0</v>
      </c>
      <c r="AG8" s="9">
        <v>0</v>
      </c>
      <c r="AH8" s="9">
        <v>0</v>
      </c>
      <c r="AI8" s="9">
        <v>8</v>
      </c>
      <c r="AJ8" s="9">
        <v>15</v>
      </c>
      <c r="AK8" s="9">
        <v>3</v>
      </c>
      <c r="AL8" s="15"/>
      <c r="AM8" s="11">
        <f>MEDIAN(X8:AK8)</f>
        <v>1.5</v>
      </c>
      <c r="AN8" s="13">
        <f>AVERAGE(X8:AK8)</f>
        <v>3.14285714285714</v>
      </c>
      <c r="AO8" s="14">
        <f>LARGE(X8:AK8,1)</f>
        <v>15</v>
      </c>
      <c r="AP8" s="14">
        <f>SMALL(X8:AK8,1)</f>
        <v>0</v>
      </c>
      <c r="AQ8" s="11">
        <f>COUNTIF(X8:AK8,"0")*100/14</f>
        <v>42.8571428571429</v>
      </c>
    </row>
    <row r="9" ht="13" customHeight="1">
      <c r="A9" t="s" s="8">
        <v>13</v>
      </c>
      <c r="B9" s="9">
        <v>0</v>
      </c>
      <c r="C9" s="9">
        <v>1</v>
      </c>
      <c r="D9" s="9">
        <v>0</v>
      </c>
      <c r="E9" s="9">
        <v>0</v>
      </c>
      <c r="F9" s="9">
        <v>0</v>
      </c>
      <c r="G9" s="9">
        <v>0</v>
      </c>
      <c r="H9" s="9">
        <v>2</v>
      </c>
      <c r="I9" s="9">
        <v>0</v>
      </c>
      <c r="J9" s="9">
        <v>15</v>
      </c>
      <c r="K9" s="9">
        <v>1</v>
      </c>
      <c r="L9" s="9">
        <v>0</v>
      </c>
      <c r="M9" s="9">
        <v>0</v>
      </c>
      <c r="N9" s="9">
        <v>9</v>
      </c>
      <c r="O9" s="9">
        <v>1</v>
      </c>
      <c r="P9" s="9">
        <v>1</v>
      </c>
      <c r="Q9" s="9">
        <v>0</v>
      </c>
      <c r="R9" s="9">
        <v>0</v>
      </c>
      <c r="S9" s="9">
        <v>50</v>
      </c>
      <c r="T9" s="9">
        <v>7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9">
        <v>1</v>
      </c>
      <c r="AA9" s="9">
        <v>0</v>
      </c>
      <c r="AB9" s="9">
        <v>0</v>
      </c>
      <c r="AC9" s="9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2</v>
      </c>
      <c r="AK9" s="11">
        <v>1</v>
      </c>
      <c r="AL9" s="12"/>
      <c r="AM9" s="11">
        <f>MEDIAN(X9:AK9)</f>
        <v>0</v>
      </c>
      <c r="AN9" s="13">
        <f>AVERAGE(X9:AK9)</f>
        <v>0.285714285714286</v>
      </c>
      <c r="AO9" s="14">
        <f>LARGE(X9:AK9,1)</f>
        <v>2</v>
      </c>
      <c r="AP9" s="14">
        <f>SMALL(X9:AK9,1)</f>
        <v>0</v>
      </c>
      <c r="AQ9" s="11">
        <f>COUNTIF(X9:AK9,"0")*100/14</f>
        <v>78.5714285714286</v>
      </c>
    </row>
    <row r="10" ht="13" customHeight="1">
      <c r="A10" t="s" s="8">
        <v>14</v>
      </c>
      <c r="B10" s="9">
        <v>500</v>
      </c>
      <c r="C10" s="9">
        <v>1600</v>
      </c>
      <c r="D10" s="9">
        <v>1500</v>
      </c>
      <c r="E10" s="9">
        <v>1400</v>
      </c>
      <c r="F10" s="9">
        <v>180</v>
      </c>
      <c r="G10" s="9">
        <v>112</v>
      </c>
      <c r="H10" s="9">
        <v>325</v>
      </c>
      <c r="I10" s="9">
        <v>341</v>
      </c>
      <c r="J10" s="9">
        <v>160</v>
      </c>
      <c r="K10" s="9">
        <v>975</v>
      </c>
      <c r="L10" s="9">
        <v>36</v>
      </c>
      <c r="M10" s="9">
        <v>266</v>
      </c>
      <c r="N10" s="9">
        <v>50</v>
      </c>
      <c r="O10" s="9">
        <v>500</v>
      </c>
      <c r="P10" s="9">
        <v>500</v>
      </c>
      <c r="Q10" s="9">
        <v>150</v>
      </c>
      <c r="R10" s="9">
        <v>1100</v>
      </c>
      <c r="S10" s="9">
        <v>2540</v>
      </c>
      <c r="T10" s="9">
        <v>3878</v>
      </c>
      <c r="U10" s="9">
        <v>4102</v>
      </c>
      <c r="V10" s="9">
        <v>126</v>
      </c>
      <c r="W10" s="9">
        <v>1102</v>
      </c>
      <c r="X10" s="9">
        <v>70</v>
      </c>
      <c r="Y10" s="9">
        <v>70</v>
      </c>
      <c r="Z10" s="9">
        <v>136</v>
      </c>
      <c r="AA10" s="9">
        <v>96</v>
      </c>
      <c r="AB10" s="9">
        <v>21</v>
      </c>
      <c r="AC10" s="9">
        <v>126</v>
      </c>
      <c r="AD10" s="9">
        <v>15</v>
      </c>
      <c r="AE10" s="9">
        <v>17</v>
      </c>
      <c r="AF10" s="9">
        <v>86</v>
      </c>
      <c r="AG10" s="9">
        <v>97</v>
      </c>
      <c r="AH10" s="9">
        <v>247</v>
      </c>
      <c r="AI10" s="9">
        <v>75</v>
      </c>
      <c r="AJ10" s="9">
        <v>149</v>
      </c>
      <c r="AK10" s="9">
        <v>160</v>
      </c>
      <c r="AL10" s="15"/>
      <c r="AM10" s="11">
        <f>MEDIAN(X10:AK10)</f>
        <v>91</v>
      </c>
      <c r="AN10" s="13">
        <f>AVERAGE(X10:AK10)</f>
        <v>97.5</v>
      </c>
      <c r="AO10" s="14">
        <f>LARGE(X10:AK10,1)</f>
        <v>247</v>
      </c>
      <c r="AP10" s="14">
        <f>SMALL(X10:AK10,1)</f>
        <v>15</v>
      </c>
      <c r="AQ10" s="11">
        <f>COUNTIF(X10:AK10,"0")*100/14</f>
        <v>0</v>
      </c>
    </row>
    <row r="11" ht="13" customHeight="1">
      <c r="A11" t="s" s="8">
        <v>15</v>
      </c>
      <c r="B11" s="9">
        <v>0</v>
      </c>
      <c r="C11" s="9">
        <v>87</v>
      </c>
      <c r="D11" s="9">
        <v>3</v>
      </c>
      <c r="E11" s="9">
        <v>220</v>
      </c>
      <c r="F11" s="9">
        <v>57</v>
      </c>
      <c r="G11" s="9">
        <v>5</v>
      </c>
      <c r="H11" s="9">
        <v>1455</v>
      </c>
      <c r="I11" s="9">
        <v>32</v>
      </c>
      <c r="J11" s="9">
        <v>180</v>
      </c>
      <c r="K11" s="9">
        <v>408</v>
      </c>
      <c r="L11" s="9">
        <v>53</v>
      </c>
      <c r="M11" s="9">
        <v>258</v>
      </c>
      <c r="N11" s="9">
        <v>240</v>
      </c>
      <c r="O11" s="9">
        <v>500</v>
      </c>
      <c r="P11" s="9">
        <v>50</v>
      </c>
      <c r="Q11" s="9">
        <v>1000</v>
      </c>
      <c r="R11" s="9">
        <v>150</v>
      </c>
      <c r="S11" s="9">
        <v>225</v>
      </c>
      <c r="T11" s="9">
        <v>747</v>
      </c>
      <c r="U11" s="9">
        <v>304</v>
      </c>
      <c r="V11" s="9">
        <v>270</v>
      </c>
      <c r="W11" s="9">
        <v>336</v>
      </c>
      <c r="X11" s="9">
        <v>112</v>
      </c>
      <c r="Y11" s="9">
        <v>83</v>
      </c>
      <c r="Z11" s="9">
        <v>130</v>
      </c>
      <c r="AA11" s="9">
        <v>212</v>
      </c>
      <c r="AB11" s="9">
        <v>240</v>
      </c>
      <c r="AC11" s="9">
        <v>0</v>
      </c>
      <c r="AD11" s="9">
        <v>283</v>
      </c>
      <c r="AE11" s="9">
        <v>167</v>
      </c>
      <c r="AF11" s="9">
        <v>143</v>
      </c>
      <c r="AG11" s="9">
        <v>295</v>
      </c>
      <c r="AH11" s="9">
        <v>125</v>
      </c>
      <c r="AI11" s="9">
        <v>366</v>
      </c>
      <c r="AJ11" s="9">
        <v>323</v>
      </c>
      <c r="AK11" s="9">
        <v>272</v>
      </c>
      <c r="AL11" s="15"/>
      <c r="AM11" s="11">
        <f>MEDIAN(X11:AK11)</f>
        <v>189.5</v>
      </c>
      <c r="AN11" s="13">
        <f>AVERAGE(X11:AK11)</f>
        <v>196.5</v>
      </c>
      <c r="AO11" s="14">
        <f>LARGE(X11:AK11,1)</f>
        <v>366</v>
      </c>
      <c r="AP11" s="14">
        <f>SMALL(X11:AK11,1)</f>
        <v>0</v>
      </c>
      <c r="AQ11" s="11">
        <f>COUNTIF(X11:AK11,"0")*100/14</f>
        <v>7.14285714285714</v>
      </c>
    </row>
    <row r="12" ht="13" customHeight="1">
      <c r="A12" t="s" s="8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1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2"/>
      <c r="AM12" s="11">
        <f>MEDIAN(X12:AK12)</f>
        <v>0</v>
      </c>
      <c r="AN12" s="13">
        <f>AVERAGE(X12:AK12)</f>
        <v>0</v>
      </c>
      <c r="AO12" s="14">
        <f>LARGE(X12:AK12,1)</f>
        <v>0</v>
      </c>
      <c r="AP12" s="14">
        <f>SMALL(X12:AK12,1)</f>
        <v>0</v>
      </c>
      <c r="AQ12" s="11">
        <f>COUNTIF(X12:AK12,"0")*100/14</f>
        <v>100</v>
      </c>
    </row>
    <row r="13" ht="13" customHeight="1">
      <c r="A13" t="s" s="8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2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0</v>
      </c>
      <c r="S13" s="9">
        <v>5</v>
      </c>
      <c r="T13" s="9">
        <v>0</v>
      </c>
      <c r="U13" s="9">
        <v>0</v>
      </c>
      <c r="V13" s="9">
        <v>0</v>
      </c>
      <c r="W13" s="9">
        <v>2</v>
      </c>
      <c r="X13" s="9">
        <v>3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4</v>
      </c>
      <c r="AJ13" s="11">
        <v>0</v>
      </c>
      <c r="AK13" s="11">
        <v>0</v>
      </c>
      <c r="AL13" s="12"/>
      <c r="AM13" s="11">
        <f>MEDIAN(X13:AK13)</f>
        <v>0</v>
      </c>
      <c r="AN13" s="13">
        <f>AVERAGE(X13:AK13)</f>
        <v>0.5</v>
      </c>
      <c r="AO13" s="14">
        <f>LARGE(X13:AK13,1)</f>
        <v>4</v>
      </c>
      <c r="AP13" s="14">
        <f>SMALL(X13:AK13,1)</f>
        <v>0</v>
      </c>
      <c r="AQ13" s="11">
        <f>COUNTIF(X13:AK13,"0")*100/14</f>
        <v>85.71428571428569</v>
      </c>
    </row>
    <row r="14" ht="13" customHeight="1">
      <c r="A14" t="s" s="8">
        <v>18</v>
      </c>
      <c r="B14" s="9">
        <v>0</v>
      </c>
      <c r="C14" s="9">
        <v>0</v>
      </c>
      <c r="D14" s="9">
        <v>0</v>
      </c>
      <c r="E14" s="9">
        <v>0</v>
      </c>
      <c r="F14" s="9">
        <v>20</v>
      </c>
      <c r="G14" s="9">
        <v>0</v>
      </c>
      <c r="H14" s="9">
        <v>0</v>
      </c>
      <c r="I14" s="9">
        <v>1</v>
      </c>
      <c r="J14" s="9">
        <v>0</v>
      </c>
      <c r="K14" s="9">
        <v>1</v>
      </c>
      <c r="L14" s="9">
        <v>0</v>
      </c>
      <c r="M14" s="9">
        <v>1</v>
      </c>
      <c r="N14" s="9">
        <v>0</v>
      </c>
      <c r="O14" s="9">
        <v>2</v>
      </c>
      <c r="P14" s="9">
        <v>0</v>
      </c>
      <c r="Q14" s="9">
        <v>0</v>
      </c>
      <c r="R14" s="9">
        <v>1</v>
      </c>
      <c r="S14" s="9">
        <v>201</v>
      </c>
      <c r="T14" s="9">
        <v>19</v>
      </c>
      <c r="U14" s="9">
        <v>5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1">
        <v>0</v>
      </c>
      <c r="AE14" s="11">
        <v>0</v>
      </c>
      <c r="AF14" s="11">
        <v>0</v>
      </c>
      <c r="AG14" s="11">
        <v>1</v>
      </c>
      <c r="AH14" s="11">
        <v>0</v>
      </c>
      <c r="AI14" s="11">
        <v>0</v>
      </c>
      <c r="AJ14" s="11">
        <v>0</v>
      </c>
      <c r="AK14" s="11">
        <v>0</v>
      </c>
      <c r="AL14" s="12"/>
      <c r="AM14" s="11">
        <f>MEDIAN(X14:AK14)</f>
        <v>0</v>
      </c>
      <c r="AN14" s="13">
        <f>AVERAGE(X14:AK14)</f>
        <v>0.0714285714285714</v>
      </c>
      <c r="AO14" s="14">
        <f>LARGE(X14:AK14,1)</f>
        <v>1</v>
      </c>
      <c r="AP14" s="14">
        <f>SMALL(X14:AK14,1)</f>
        <v>0</v>
      </c>
      <c r="AQ14" s="11">
        <f>COUNTIF(X14:AK14,"0")*100/14</f>
        <v>92.8571428571429</v>
      </c>
    </row>
    <row r="15" ht="13" customHeight="1">
      <c r="A15" t="s" s="8">
        <v>19</v>
      </c>
      <c r="B15" s="9">
        <v>0</v>
      </c>
      <c r="C15" s="9">
        <v>1</v>
      </c>
      <c r="D15" s="9">
        <v>5</v>
      </c>
      <c r="E15" s="9">
        <v>1</v>
      </c>
      <c r="F15" s="9">
        <v>0</v>
      </c>
      <c r="G15" s="9">
        <v>0</v>
      </c>
      <c r="H15" s="9">
        <v>0</v>
      </c>
      <c r="I15" s="9">
        <v>20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9">
        <v>25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2</v>
      </c>
      <c r="AI15" s="11">
        <v>0</v>
      </c>
      <c r="AJ15" s="11">
        <v>19</v>
      </c>
      <c r="AK15" s="11">
        <v>2</v>
      </c>
      <c r="AL15" s="12"/>
      <c r="AM15" s="11">
        <f>MEDIAN(X15:AK15)</f>
        <v>0</v>
      </c>
      <c r="AN15" s="13">
        <f>AVERAGE(X15:AK15)</f>
        <v>1.64285714285714</v>
      </c>
      <c r="AO15" s="14">
        <f>LARGE(X15:AK15,1)</f>
        <v>19</v>
      </c>
      <c r="AP15" s="14">
        <f>SMALL(X15:AK15,1)</f>
        <v>0</v>
      </c>
      <c r="AQ15" s="11">
        <f>COUNTIF(X15:AK15,"0")*100/14</f>
        <v>78.5714285714286</v>
      </c>
    </row>
    <row r="16" ht="13" customHeight="1">
      <c r="A16" t="s" s="8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10</v>
      </c>
      <c r="I16" s="9">
        <v>31</v>
      </c>
      <c r="J16" s="9">
        <v>474</v>
      </c>
      <c r="K16" s="9">
        <v>400</v>
      </c>
      <c r="L16" s="9">
        <v>0</v>
      </c>
      <c r="M16" s="9">
        <v>8</v>
      </c>
      <c r="N16" s="9">
        <v>375</v>
      </c>
      <c r="O16" s="9">
        <v>160</v>
      </c>
      <c r="P16" s="9">
        <v>1</v>
      </c>
      <c r="Q16" s="9">
        <v>3</v>
      </c>
      <c r="R16" s="9">
        <v>3</v>
      </c>
      <c r="S16" s="9">
        <v>50</v>
      </c>
      <c r="T16" s="9">
        <v>175</v>
      </c>
      <c r="U16" s="9">
        <v>38</v>
      </c>
      <c r="V16" t="s" s="10">
        <v>6</v>
      </c>
      <c r="W16" t="s" s="10">
        <v>6</v>
      </c>
      <c r="X16" s="9">
        <v>0</v>
      </c>
      <c r="Y16" s="9">
        <v>8</v>
      </c>
      <c r="Z16" s="9">
        <v>0</v>
      </c>
      <c r="AA16" s="9">
        <v>0</v>
      </c>
      <c r="AB16" s="9">
        <v>0</v>
      </c>
      <c r="AC16" s="9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2"/>
      <c r="AM16" s="11">
        <f>MEDIAN(X16:AK16)</f>
        <v>0</v>
      </c>
      <c r="AN16" s="13">
        <f>AVERAGE(X16:AK16)</f>
        <v>0.571428571428571</v>
      </c>
      <c r="AO16" s="14">
        <f>LARGE(X16:AK16,1)</f>
        <v>8</v>
      </c>
      <c r="AP16" s="14">
        <f>SMALL(X16:AK16,1)</f>
        <v>0</v>
      </c>
      <c r="AQ16" s="11">
        <f>COUNTIF(X16:AK16,"0")*100/14</f>
        <v>92.8571428571429</v>
      </c>
    </row>
    <row r="17" ht="13" customHeight="1">
      <c r="A17" t="s" s="8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2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t="s" s="10">
        <v>6</v>
      </c>
      <c r="W17" t="s" s="10">
        <v>6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2"/>
      <c r="AM17" s="11">
        <f>MEDIAN(X17:AK17)</f>
        <v>0</v>
      </c>
      <c r="AN17" s="13">
        <f>AVERAGE(X17:AK17)</f>
        <v>0</v>
      </c>
      <c r="AO17" s="14">
        <f>LARGE(X17:AK17,1)</f>
        <v>0</v>
      </c>
      <c r="AP17" s="14">
        <f>SMALL(X17:AK17,1)</f>
        <v>0</v>
      </c>
      <c r="AQ17" s="11">
        <f>COUNTIF(X17:AK17,"0")*100/14</f>
        <v>100</v>
      </c>
    </row>
    <row r="18" ht="13" customHeight="1">
      <c r="A18" t="s" s="8">
        <v>22</v>
      </c>
      <c r="B18" s="9">
        <v>0</v>
      </c>
      <c r="C18" s="9">
        <v>0</v>
      </c>
      <c r="D18" s="9">
        <v>0</v>
      </c>
      <c r="E18" s="9">
        <v>2</v>
      </c>
      <c r="F18" s="9">
        <v>13</v>
      </c>
      <c r="G18" s="9">
        <v>2</v>
      </c>
      <c r="H18" s="9">
        <v>6</v>
      </c>
      <c r="I18" s="9">
        <v>27</v>
      </c>
      <c r="J18" s="9">
        <v>9</v>
      </c>
      <c r="K18" s="9">
        <v>21</v>
      </c>
      <c r="L18" s="9">
        <v>13</v>
      </c>
      <c r="M18" s="9">
        <v>0</v>
      </c>
      <c r="N18" s="9">
        <v>8</v>
      </c>
      <c r="O18" s="9">
        <v>8</v>
      </c>
      <c r="P18" s="9">
        <v>2</v>
      </c>
      <c r="Q18" s="9">
        <v>0</v>
      </c>
      <c r="R18" s="9">
        <v>10</v>
      </c>
      <c r="S18" s="9">
        <v>35</v>
      </c>
      <c r="T18" s="9">
        <v>1</v>
      </c>
      <c r="U18" s="9">
        <v>99</v>
      </c>
      <c r="V18" t="s" s="10">
        <v>6</v>
      </c>
      <c r="W18" t="s" s="10">
        <v>6</v>
      </c>
      <c r="X18" s="9">
        <v>1</v>
      </c>
      <c r="Y18" s="9">
        <v>10</v>
      </c>
      <c r="Z18" s="9">
        <v>1</v>
      </c>
      <c r="AA18" s="9">
        <v>0</v>
      </c>
      <c r="AB18" s="9">
        <v>9</v>
      </c>
      <c r="AC18" s="9">
        <v>0</v>
      </c>
      <c r="AD18" s="9">
        <v>13</v>
      </c>
      <c r="AE18" s="9">
        <v>13</v>
      </c>
      <c r="AF18" s="9">
        <v>1</v>
      </c>
      <c r="AG18" s="9">
        <v>1</v>
      </c>
      <c r="AH18" s="9">
        <v>14</v>
      </c>
      <c r="AI18" s="9">
        <v>27</v>
      </c>
      <c r="AJ18" s="9">
        <v>53</v>
      </c>
      <c r="AK18" s="9">
        <v>34</v>
      </c>
      <c r="AL18" s="15"/>
      <c r="AM18" s="11">
        <f>MEDIAN(X18:AK18)</f>
        <v>9.5</v>
      </c>
      <c r="AN18" s="13">
        <f>AVERAGE(X18:AK18)</f>
        <v>12.6428571428571</v>
      </c>
      <c r="AO18" s="14">
        <f>LARGE(X18:AK18,1)</f>
        <v>53</v>
      </c>
      <c r="AP18" s="14">
        <f>SMALL(X18:AK18,1)</f>
        <v>0</v>
      </c>
      <c r="AQ18" s="11">
        <f>COUNTIF(X18:AK18,"0")*100/14</f>
        <v>14.2857142857143</v>
      </c>
    </row>
    <row r="19" ht="13" customHeight="1">
      <c r="A19" t="s" s="8">
        <v>23</v>
      </c>
      <c r="B19" s="9">
        <v>50</v>
      </c>
      <c r="C19" s="9">
        <v>0</v>
      </c>
      <c r="D19" s="9">
        <v>5</v>
      </c>
      <c r="E19" s="9">
        <v>130</v>
      </c>
      <c r="F19" s="9">
        <v>10</v>
      </c>
      <c r="G19" s="9">
        <v>1</v>
      </c>
      <c r="H19" s="9">
        <v>1350</v>
      </c>
      <c r="I19" s="9">
        <v>1500</v>
      </c>
      <c r="J19" s="9">
        <v>2480</v>
      </c>
      <c r="K19" s="9">
        <v>98</v>
      </c>
      <c r="L19" s="9">
        <v>14</v>
      </c>
      <c r="M19" s="9">
        <v>9</v>
      </c>
      <c r="N19" s="9">
        <v>140</v>
      </c>
      <c r="O19" s="9">
        <v>1000</v>
      </c>
      <c r="P19" s="9">
        <v>500</v>
      </c>
      <c r="Q19" s="9">
        <v>400</v>
      </c>
      <c r="R19" s="9">
        <v>1400</v>
      </c>
      <c r="S19" s="9">
        <v>3000</v>
      </c>
      <c r="T19" s="9">
        <v>90</v>
      </c>
      <c r="U19" s="9">
        <v>5000</v>
      </c>
      <c r="V19" s="9">
        <v>825</v>
      </c>
      <c r="W19" s="9">
        <v>100</v>
      </c>
      <c r="X19" s="9">
        <v>0</v>
      </c>
      <c r="Y19" s="9">
        <v>1200</v>
      </c>
      <c r="Z19" s="9">
        <v>525</v>
      </c>
      <c r="AA19" s="9">
        <v>1500</v>
      </c>
      <c r="AB19" s="9">
        <v>408</v>
      </c>
      <c r="AC19" s="9">
        <v>0</v>
      </c>
      <c r="AD19" s="11">
        <v>0</v>
      </c>
      <c r="AE19" s="11">
        <v>57</v>
      </c>
      <c r="AF19" s="11">
        <v>0</v>
      </c>
      <c r="AG19" s="11">
        <v>575</v>
      </c>
      <c r="AH19" s="11">
        <v>4</v>
      </c>
      <c r="AI19" s="11">
        <v>226</v>
      </c>
      <c r="AJ19" s="11">
        <v>0</v>
      </c>
      <c r="AK19" s="11">
        <v>34</v>
      </c>
      <c r="AL19" s="12"/>
      <c r="AM19" s="11">
        <f>MEDIAN(X19:AK19)</f>
        <v>45.5</v>
      </c>
      <c r="AN19" s="13">
        <f>AVERAGE(X19:AK19)</f>
        <v>323.5</v>
      </c>
      <c r="AO19" s="16">
        <f>LARGE(X19:AK19,1)</f>
        <v>1500</v>
      </c>
      <c r="AP19" s="14">
        <f>SMALL(X19:AK19,1)</f>
        <v>0</v>
      </c>
      <c r="AQ19" s="11">
        <f>COUNTIF(X19:AK19,"0")*100/14</f>
        <v>35.7142857142857</v>
      </c>
    </row>
    <row r="20" ht="13" customHeight="1">
      <c r="A20" t="s" s="8">
        <v>24</v>
      </c>
      <c r="B20" s="9">
        <v>0</v>
      </c>
      <c r="C20" s="9">
        <v>0</v>
      </c>
      <c r="D20" s="9">
        <v>250</v>
      </c>
      <c r="E20" s="9">
        <v>300</v>
      </c>
      <c r="F20" s="9">
        <v>31</v>
      </c>
      <c r="G20" s="9">
        <v>0</v>
      </c>
      <c r="H20" s="9">
        <v>12</v>
      </c>
      <c r="I20" s="9">
        <v>1</v>
      </c>
      <c r="J20" s="9">
        <v>6</v>
      </c>
      <c r="K20" s="9">
        <v>1</v>
      </c>
      <c r="L20" s="9">
        <v>0</v>
      </c>
      <c r="M20" s="9">
        <v>0</v>
      </c>
      <c r="N20" s="9">
        <v>3</v>
      </c>
      <c r="O20" s="9">
        <v>2</v>
      </c>
      <c r="P20" s="9">
        <v>5</v>
      </c>
      <c r="Q20" s="9">
        <v>16</v>
      </c>
      <c r="R20" s="9">
        <v>5</v>
      </c>
      <c r="S20" s="9">
        <v>301</v>
      </c>
      <c r="T20" s="9">
        <v>3</v>
      </c>
      <c r="U20" s="9">
        <v>101</v>
      </c>
      <c r="V20" s="9">
        <v>3</v>
      </c>
      <c r="W20" s="9">
        <v>802</v>
      </c>
      <c r="X20" s="9">
        <v>0</v>
      </c>
      <c r="Y20" s="9">
        <v>3000</v>
      </c>
      <c r="Z20" s="9">
        <v>1500</v>
      </c>
      <c r="AA20" s="9">
        <v>500</v>
      </c>
      <c r="AB20" s="9">
        <v>1</v>
      </c>
      <c r="AC20" s="9">
        <v>10</v>
      </c>
      <c r="AD20" s="9">
        <v>4</v>
      </c>
      <c r="AE20" s="9">
        <v>0</v>
      </c>
      <c r="AF20" s="9">
        <v>200</v>
      </c>
      <c r="AG20" s="9">
        <v>0</v>
      </c>
      <c r="AH20" s="9">
        <v>4</v>
      </c>
      <c r="AI20" s="9">
        <v>0</v>
      </c>
      <c r="AJ20" s="9">
        <v>0</v>
      </c>
      <c r="AK20" s="9">
        <v>1</v>
      </c>
      <c r="AL20" s="15"/>
      <c r="AM20" s="11">
        <f>MEDIAN(X20:AK20)</f>
        <v>2.5</v>
      </c>
      <c r="AN20" s="13">
        <f>AVERAGE(X20:AK20)</f>
        <v>372.857142857143</v>
      </c>
      <c r="AO20" s="16">
        <f>LARGE(X20:AK20,1)</f>
        <v>3000</v>
      </c>
      <c r="AP20" s="14">
        <f>SMALL(X20:AK20,1)</f>
        <v>0</v>
      </c>
      <c r="AQ20" s="11">
        <f>COUNTIF(X20:AK20,"0")*100/14</f>
        <v>35.7142857142857</v>
      </c>
    </row>
    <row r="21" ht="13" customHeight="1">
      <c r="A21" t="s" s="8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1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9">
        <v>0</v>
      </c>
      <c r="AJ21" s="9">
        <v>0</v>
      </c>
      <c r="AK21" s="9">
        <v>0</v>
      </c>
      <c r="AL21" s="12"/>
      <c r="AM21" s="11">
        <f>MEDIAN(X21:AK21)</f>
        <v>0</v>
      </c>
      <c r="AN21" s="13">
        <f>AVERAGE(X21:AK21)</f>
        <v>0</v>
      </c>
      <c r="AO21" s="14">
        <f>LARGE(X21:AK21,1)</f>
        <v>0</v>
      </c>
      <c r="AP21" s="14">
        <f>SMALL(X21:AK21,1)</f>
        <v>0</v>
      </c>
      <c r="AQ21" s="11">
        <f>COUNTIF(X21:AK21,"0")*100/14</f>
        <v>100</v>
      </c>
    </row>
    <row r="22" ht="13" customHeight="1">
      <c r="A22" t="s" s="8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1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9">
        <v>0</v>
      </c>
      <c r="AJ22" s="9">
        <v>0</v>
      </c>
      <c r="AK22" s="9">
        <v>0</v>
      </c>
      <c r="AL22" s="12"/>
      <c r="AM22" s="11">
        <f>MEDIAN(X22:AK22)</f>
        <v>0</v>
      </c>
      <c r="AN22" s="13">
        <f>AVERAGE(X22:AK22)</f>
        <v>0</v>
      </c>
      <c r="AO22" s="14">
        <f>LARGE(X22:AK22,1)</f>
        <v>0</v>
      </c>
      <c r="AP22" s="14">
        <f>SMALL(X22:AK22,1)</f>
        <v>0</v>
      </c>
      <c r="AQ22" s="11">
        <f>COUNTIF(X22:AK22,"0")*100/14</f>
        <v>100</v>
      </c>
    </row>
    <row r="23" ht="13" customHeight="1">
      <c r="A23" t="s" s="8">
        <v>27</v>
      </c>
      <c r="B23" s="9">
        <v>0</v>
      </c>
      <c r="C23" s="9">
        <v>0</v>
      </c>
      <c r="D23" s="9">
        <v>8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4</v>
      </c>
      <c r="N23" s="9">
        <v>0</v>
      </c>
      <c r="O23" s="9">
        <v>11</v>
      </c>
      <c r="P23" s="9">
        <v>3</v>
      </c>
      <c r="Q23" s="9">
        <v>2</v>
      </c>
      <c r="R23" s="9">
        <v>100</v>
      </c>
      <c r="S23" s="9">
        <v>5</v>
      </c>
      <c r="T23" s="9">
        <v>0</v>
      </c>
      <c r="U23" s="9">
        <v>1</v>
      </c>
      <c r="V23" s="9">
        <v>0</v>
      </c>
      <c r="W23" s="9">
        <v>76</v>
      </c>
      <c r="X23" s="9">
        <v>0</v>
      </c>
      <c r="Y23" s="9">
        <v>0</v>
      </c>
      <c r="Z23" s="9">
        <v>0</v>
      </c>
      <c r="AA23" s="9">
        <v>0</v>
      </c>
      <c r="AB23" s="9">
        <v>1</v>
      </c>
      <c r="AC23" s="9">
        <v>0</v>
      </c>
      <c r="AD23" s="11">
        <v>0</v>
      </c>
      <c r="AE23" s="11">
        <v>0</v>
      </c>
      <c r="AF23" s="11">
        <v>15</v>
      </c>
      <c r="AG23" s="11">
        <v>0</v>
      </c>
      <c r="AH23" s="11">
        <v>0</v>
      </c>
      <c r="AI23" s="9">
        <v>0</v>
      </c>
      <c r="AJ23" s="9">
        <v>1</v>
      </c>
      <c r="AK23" t="s" s="10">
        <v>28</v>
      </c>
      <c r="AL23" s="12"/>
      <c r="AM23" s="11">
        <f>MEDIAN(X23:AK23)</f>
        <v>0</v>
      </c>
      <c r="AN23" s="13">
        <f>AVERAGE(X23:AK23)</f>
        <v>1.30769230769231</v>
      </c>
      <c r="AO23" s="14">
        <f>LARGE(X23:AK23,1)</f>
        <v>15</v>
      </c>
      <c r="AP23" s="14">
        <f>SMALL(X23:AK23,1)</f>
        <v>0</v>
      </c>
      <c r="AQ23" s="11">
        <f>COUNTIF(X23:AK23,"0")*100/14</f>
        <v>71.4285714285714</v>
      </c>
    </row>
    <row r="24" ht="13" customHeight="1">
      <c r="A24" t="s" s="8">
        <v>29</v>
      </c>
      <c r="B24" s="9">
        <v>0</v>
      </c>
      <c r="C24" s="9">
        <v>4</v>
      </c>
      <c r="D24" s="9">
        <v>12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3</v>
      </c>
      <c r="K24" s="9">
        <v>0</v>
      </c>
      <c r="L24" t="s" s="10">
        <v>6</v>
      </c>
      <c r="M24" s="9">
        <v>16</v>
      </c>
      <c r="N24" s="9">
        <v>0</v>
      </c>
      <c r="O24" s="9">
        <v>1</v>
      </c>
      <c r="P24" s="9">
        <v>0</v>
      </c>
      <c r="Q24" s="9">
        <v>0</v>
      </c>
      <c r="R24" s="9">
        <v>5</v>
      </c>
      <c r="S24" s="9">
        <v>50</v>
      </c>
      <c r="T24" s="9">
        <v>13</v>
      </c>
      <c r="U24" s="9">
        <v>1</v>
      </c>
      <c r="V24" s="9">
        <v>0</v>
      </c>
      <c r="W24" s="9">
        <v>13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1">
        <v>0</v>
      </c>
      <c r="AE24" s="11">
        <v>2</v>
      </c>
      <c r="AF24" s="11">
        <v>0</v>
      </c>
      <c r="AG24" s="11">
        <v>0</v>
      </c>
      <c r="AH24" s="11">
        <v>0</v>
      </c>
      <c r="AI24" s="9">
        <v>0</v>
      </c>
      <c r="AJ24" s="9">
        <v>0</v>
      </c>
      <c r="AK24" s="9">
        <v>0</v>
      </c>
      <c r="AL24" s="12"/>
      <c r="AM24" s="11">
        <f>MEDIAN(X24:AK24)</f>
        <v>0</v>
      </c>
      <c r="AN24" s="13">
        <f>AVERAGE(X24:AK24)</f>
        <v>0.142857142857143</v>
      </c>
      <c r="AO24" s="14">
        <f>LARGE(X24:AK24,1)</f>
        <v>2</v>
      </c>
      <c r="AP24" s="14">
        <f>SMALL(X24:AK24,1)</f>
        <v>0</v>
      </c>
      <c r="AQ24" s="11">
        <f>COUNTIF(X24:AK24,"0")*100/14</f>
        <v>92.8571428571429</v>
      </c>
    </row>
    <row r="25" ht="13" customHeight="1">
      <c r="A25" t="s" s="8">
        <v>30</v>
      </c>
      <c r="B25" s="9">
        <v>0</v>
      </c>
      <c r="C25" s="9">
        <v>0</v>
      </c>
      <c r="D25" s="9">
        <v>50</v>
      </c>
      <c r="E25" s="9">
        <v>3</v>
      </c>
      <c r="F25" s="9">
        <v>0</v>
      </c>
      <c r="G25" t="s" s="10">
        <v>6</v>
      </c>
      <c r="H25" s="9">
        <v>0</v>
      </c>
      <c r="I25" s="9">
        <v>0</v>
      </c>
      <c r="J25" s="9">
        <v>2</v>
      </c>
      <c r="K25" s="9">
        <v>0</v>
      </c>
      <c r="L25" s="9">
        <v>0</v>
      </c>
      <c r="M25" s="9">
        <v>21</v>
      </c>
      <c r="N25" s="9">
        <v>5</v>
      </c>
      <c r="O25" s="9">
        <v>2</v>
      </c>
      <c r="P25" s="9">
        <v>12</v>
      </c>
      <c r="Q25" s="9">
        <v>0</v>
      </c>
      <c r="R25" s="9">
        <v>5</v>
      </c>
      <c r="S25" s="9">
        <v>3</v>
      </c>
      <c r="T25" s="9">
        <v>125</v>
      </c>
      <c r="U25" s="9">
        <v>0</v>
      </c>
      <c r="V25" s="9">
        <v>1</v>
      </c>
      <c r="W25" s="9">
        <v>120</v>
      </c>
      <c r="X25" s="9">
        <v>0</v>
      </c>
      <c r="Y25" s="9">
        <v>0</v>
      </c>
      <c r="Z25" s="9">
        <v>40</v>
      </c>
      <c r="AA25" s="9">
        <v>0</v>
      </c>
      <c r="AB25" s="9">
        <v>25</v>
      </c>
      <c r="AC25" s="9">
        <v>25</v>
      </c>
      <c r="AD25" s="11">
        <v>0</v>
      </c>
      <c r="AE25" s="11">
        <v>10</v>
      </c>
      <c r="AF25" s="11">
        <v>3</v>
      </c>
      <c r="AG25" s="11">
        <v>0</v>
      </c>
      <c r="AH25" s="11">
        <v>0</v>
      </c>
      <c r="AI25" s="9">
        <v>0</v>
      </c>
      <c r="AJ25" s="9">
        <v>15</v>
      </c>
      <c r="AK25" s="9">
        <v>0</v>
      </c>
      <c r="AL25" s="12"/>
      <c r="AM25" s="11">
        <f>MEDIAN(X25:AK25)</f>
        <v>0</v>
      </c>
      <c r="AN25" s="13">
        <f>AVERAGE(X25:AK25)</f>
        <v>8.428571428571431</v>
      </c>
      <c r="AO25" s="14">
        <f>LARGE(X25:AK25,1)</f>
        <v>40</v>
      </c>
      <c r="AP25" s="14">
        <f>SMALL(X25:AK25,1)</f>
        <v>0</v>
      </c>
      <c r="AQ25" s="11">
        <f>COUNTIF(X25:AK25,"0")*100/14</f>
        <v>57.1428571428571</v>
      </c>
    </row>
    <row r="26" ht="13" customHeight="1">
      <c r="A26" t="s" s="8">
        <v>31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12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9">
        <v>0</v>
      </c>
      <c r="AJ26" s="9">
        <v>0</v>
      </c>
      <c r="AK26" s="9">
        <v>0</v>
      </c>
      <c r="AL26" s="12"/>
      <c r="AM26" s="11">
        <f>MEDIAN(X26:AK26)</f>
        <v>0</v>
      </c>
      <c r="AN26" s="13">
        <f>AVERAGE(X26:AK26)</f>
        <v>0</v>
      </c>
      <c r="AO26" s="14">
        <f>LARGE(X26:AK26,1)</f>
        <v>0</v>
      </c>
      <c r="AP26" s="14">
        <f>SMALL(X26:AK26,1)</f>
        <v>0</v>
      </c>
      <c r="AQ26" s="11">
        <f>COUNTIF(X26:AK26,"0")*100/14</f>
        <v>100</v>
      </c>
    </row>
    <row r="27" ht="13" customHeight="1">
      <c r="A27" t="s" s="8">
        <v>32</v>
      </c>
      <c r="B27" s="9">
        <v>38</v>
      </c>
      <c r="C27" s="9">
        <v>33</v>
      </c>
      <c r="D27" s="9">
        <v>52</v>
      </c>
      <c r="E27" s="9">
        <v>5</v>
      </c>
      <c r="F27" s="9">
        <v>0</v>
      </c>
      <c r="G27" s="9">
        <v>6</v>
      </c>
      <c r="H27" s="9">
        <v>16</v>
      </c>
      <c r="I27" s="9">
        <v>1</v>
      </c>
      <c r="J27" s="9">
        <v>16</v>
      </c>
      <c r="K27" s="9">
        <v>11</v>
      </c>
      <c r="L27" s="9">
        <v>16</v>
      </c>
      <c r="M27" s="9">
        <v>389</v>
      </c>
      <c r="N27" s="9">
        <v>7</v>
      </c>
      <c r="O27" s="9">
        <v>100</v>
      </c>
      <c r="P27" s="9">
        <v>500</v>
      </c>
      <c r="Q27" s="9">
        <v>50</v>
      </c>
      <c r="R27" s="9">
        <v>50</v>
      </c>
      <c r="S27" s="9">
        <v>108</v>
      </c>
      <c r="T27" s="9">
        <v>192</v>
      </c>
      <c r="U27" s="9">
        <v>634</v>
      </c>
      <c r="V27" s="9">
        <v>1</v>
      </c>
      <c r="W27" s="9">
        <v>342</v>
      </c>
      <c r="X27" s="9">
        <v>0</v>
      </c>
      <c r="Y27" s="9">
        <v>2</v>
      </c>
      <c r="Z27" s="9">
        <v>0</v>
      </c>
      <c r="AA27" s="9">
        <v>0</v>
      </c>
      <c r="AB27" s="9">
        <v>3</v>
      </c>
      <c r="AC27" s="9">
        <v>0</v>
      </c>
      <c r="AD27" s="11">
        <v>0</v>
      </c>
      <c r="AE27" s="11">
        <v>0</v>
      </c>
      <c r="AF27" s="11">
        <v>1</v>
      </c>
      <c r="AG27" s="11">
        <v>0</v>
      </c>
      <c r="AH27" s="11">
        <v>3</v>
      </c>
      <c r="AI27" s="11">
        <v>4</v>
      </c>
      <c r="AJ27" s="11">
        <v>7</v>
      </c>
      <c r="AK27" s="11">
        <v>4</v>
      </c>
      <c r="AL27" s="12"/>
      <c r="AM27" s="11">
        <f>MEDIAN(X27:AK27)</f>
        <v>0.5</v>
      </c>
      <c r="AN27" s="13">
        <f>AVERAGE(X27:AK27)</f>
        <v>1.71428571428571</v>
      </c>
      <c r="AO27" s="14">
        <f>LARGE(X27:AK27,1)</f>
        <v>7</v>
      </c>
      <c r="AP27" s="14">
        <f>SMALL(X27:AK27,1)</f>
        <v>0</v>
      </c>
      <c r="AQ27" s="11">
        <f>COUNTIF(X27:AK27,"0")*100/14</f>
        <v>50</v>
      </c>
    </row>
    <row r="28" ht="13" customHeight="1">
      <c r="A28" t="s" s="8">
        <v>33</v>
      </c>
      <c r="B28" s="9">
        <v>170</v>
      </c>
      <c r="C28" s="9">
        <v>500</v>
      </c>
      <c r="D28" s="9">
        <v>58</v>
      </c>
      <c r="E28" s="9">
        <v>340</v>
      </c>
      <c r="F28" s="9">
        <v>200</v>
      </c>
      <c r="G28" s="9">
        <v>209</v>
      </c>
      <c r="H28" s="9">
        <v>275</v>
      </c>
      <c r="I28" s="9">
        <v>104</v>
      </c>
      <c r="J28" s="9">
        <v>637</v>
      </c>
      <c r="K28" s="9">
        <v>405</v>
      </c>
      <c r="L28" s="9">
        <v>165</v>
      </c>
      <c r="M28" s="9">
        <v>547</v>
      </c>
      <c r="N28" s="9">
        <v>360</v>
      </c>
      <c r="O28" s="9">
        <v>250</v>
      </c>
      <c r="P28" s="9">
        <v>1000</v>
      </c>
      <c r="Q28" s="9">
        <v>40</v>
      </c>
      <c r="R28" s="9">
        <v>115</v>
      </c>
      <c r="S28" s="9">
        <v>335</v>
      </c>
      <c r="T28" s="9">
        <v>319</v>
      </c>
      <c r="U28" s="9">
        <v>909</v>
      </c>
      <c r="V28" s="9">
        <v>174</v>
      </c>
      <c r="W28" s="9">
        <v>618</v>
      </c>
      <c r="X28" s="9">
        <v>20</v>
      </c>
      <c r="Y28" s="9">
        <v>90</v>
      </c>
      <c r="Z28" s="9">
        <v>434</v>
      </c>
      <c r="AA28" s="9">
        <v>236</v>
      </c>
      <c r="AB28" s="9">
        <v>531</v>
      </c>
      <c r="AC28" s="9">
        <v>10</v>
      </c>
      <c r="AD28" s="9">
        <v>272</v>
      </c>
      <c r="AE28" s="9">
        <v>389</v>
      </c>
      <c r="AF28" s="9">
        <v>194</v>
      </c>
      <c r="AG28" s="9">
        <v>291</v>
      </c>
      <c r="AH28" s="9">
        <v>506</v>
      </c>
      <c r="AI28" s="9">
        <v>234</v>
      </c>
      <c r="AJ28" s="9">
        <v>309</v>
      </c>
      <c r="AK28" s="9">
        <v>311</v>
      </c>
      <c r="AL28" s="15"/>
      <c r="AM28" s="11">
        <f>MEDIAN(X28:AK28)</f>
        <v>281.5</v>
      </c>
      <c r="AN28" s="13">
        <f>AVERAGE(X28:AK28)</f>
        <v>273.357142857143</v>
      </c>
      <c r="AO28" s="14">
        <f>LARGE(X28:AK28,1)</f>
        <v>531</v>
      </c>
      <c r="AP28" s="14">
        <f>SMALL(X28:AK28,1)</f>
        <v>10</v>
      </c>
      <c r="AQ28" s="11">
        <f>COUNTIF(X28:AK28,"0")*100/14</f>
        <v>0</v>
      </c>
    </row>
    <row r="29" ht="13" customHeight="1">
      <c r="A29" t="s" s="8">
        <v>34</v>
      </c>
      <c r="B29" s="9">
        <v>0</v>
      </c>
      <c r="C29" s="9">
        <v>36</v>
      </c>
      <c r="D29" s="9">
        <v>10</v>
      </c>
      <c r="E29" s="9">
        <v>100</v>
      </c>
      <c r="F29" s="9">
        <v>19</v>
      </c>
      <c r="G29" s="9">
        <v>36</v>
      </c>
      <c r="H29" s="9">
        <v>10</v>
      </c>
      <c r="I29" s="9">
        <v>3</v>
      </c>
      <c r="J29" s="9">
        <v>63</v>
      </c>
      <c r="K29" s="9">
        <v>74</v>
      </c>
      <c r="L29" s="9">
        <v>285</v>
      </c>
      <c r="M29" s="9">
        <v>144</v>
      </c>
      <c r="N29" s="9">
        <v>4</v>
      </c>
      <c r="O29" s="9">
        <v>40</v>
      </c>
      <c r="P29" s="9">
        <v>10</v>
      </c>
      <c r="Q29" s="9">
        <v>36</v>
      </c>
      <c r="R29" s="9">
        <v>2</v>
      </c>
      <c r="S29" s="9">
        <v>204</v>
      </c>
      <c r="T29" s="9">
        <v>117</v>
      </c>
      <c r="U29" s="9">
        <v>78</v>
      </c>
      <c r="V29" s="9">
        <v>0</v>
      </c>
      <c r="W29" s="9">
        <v>1</v>
      </c>
      <c r="X29" s="9">
        <v>0</v>
      </c>
      <c r="Y29" s="9">
        <v>1</v>
      </c>
      <c r="Z29" s="9">
        <v>0</v>
      </c>
      <c r="AA29" s="9">
        <v>0</v>
      </c>
      <c r="AB29" s="9">
        <v>0</v>
      </c>
      <c r="AC29" s="9">
        <v>0</v>
      </c>
      <c r="AD29" s="11">
        <v>0</v>
      </c>
      <c r="AE29" s="11">
        <v>0</v>
      </c>
      <c r="AF29" s="11">
        <v>3</v>
      </c>
      <c r="AG29" s="11">
        <v>1</v>
      </c>
      <c r="AH29" s="11">
        <v>0</v>
      </c>
      <c r="AI29" s="11">
        <v>0</v>
      </c>
      <c r="AJ29" s="11">
        <v>0</v>
      </c>
      <c r="AK29" s="11">
        <v>0</v>
      </c>
      <c r="AL29" s="12"/>
      <c r="AM29" s="11">
        <f>MEDIAN(X29:AK29)</f>
        <v>0</v>
      </c>
      <c r="AN29" s="13">
        <f>AVERAGE(X29:AK29)</f>
        <v>0.357142857142857</v>
      </c>
      <c r="AO29" s="14">
        <f>LARGE(X29:AK29,1)</f>
        <v>3</v>
      </c>
      <c r="AP29" s="14">
        <f>SMALL(X29:AK29,1)</f>
        <v>0</v>
      </c>
      <c r="AQ29" s="11">
        <f>COUNTIF(X29:AK29,"0")*100/14</f>
        <v>78.5714285714286</v>
      </c>
    </row>
    <row r="30" ht="13" customHeight="1">
      <c r="A30" t="s" s="8">
        <v>35</v>
      </c>
      <c r="B30" s="9">
        <v>0</v>
      </c>
      <c r="C30" s="9">
        <v>0</v>
      </c>
      <c r="D30" s="9">
        <v>4</v>
      </c>
      <c r="E30" s="9">
        <v>2</v>
      </c>
      <c r="F30" s="9">
        <v>0</v>
      </c>
      <c r="G30" s="9">
        <v>0</v>
      </c>
      <c r="H30" s="9">
        <v>0</v>
      </c>
      <c r="I30" s="9">
        <v>0</v>
      </c>
      <c r="J30" s="9">
        <v>1</v>
      </c>
      <c r="K30" s="9">
        <v>0</v>
      </c>
      <c r="L30" s="9">
        <v>2</v>
      </c>
      <c r="M30" s="9">
        <v>3</v>
      </c>
      <c r="N30" s="9">
        <v>0</v>
      </c>
      <c r="O30" s="9">
        <v>1</v>
      </c>
      <c r="P30" s="9">
        <v>2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15</v>
      </c>
      <c r="X30" s="9">
        <v>31</v>
      </c>
      <c r="Y30" s="9">
        <v>158</v>
      </c>
      <c r="Z30" s="9">
        <v>52</v>
      </c>
      <c r="AA30" s="9">
        <v>83</v>
      </c>
      <c r="AB30" s="9">
        <v>410</v>
      </c>
      <c r="AC30" s="9">
        <v>54</v>
      </c>
      <c r="AD30" s="9">
        <v>114</v>
      </c>
      <c r="AE30" s="9">
        <v>42</v>
      </c>
      <c r="AF30" s="9">
        <v>22</v>
      </c>
      <c r="AG30" s="9">
        <v>92</v>
      </c>
      <c r="AH30" s="9">
        <v>80</v>
      </c>
      <c r="AI30" s="9">
        <v>102</v>
      </c>
      <c r="AJ30" s="9">
        <v>75</v>
      </c>
      <c r="AK30" s="9">
        <v>70</v>
      </c>
      <c r="AL30" s="15"/>
      <c r="AM30" s="11">
        <f>MEDIAN(X30:AK30)</f>
        <v>77.5</v>
      </c>
      <c r="AN30" s="13">
        <f>AVERAGE(X30:AK30)</f>
        <v>98.9285714285714</v>
      </c>
      <c r="AO30" s="14">
        <f>LARGE(X30:AK30,1)</f>
        <v>410</v>
      </c>
      <c r="AP30" s="14">
        <f>SMALL(X30:AK30,1)</f>
        <v>22</v>
      </c>
      <c r="AQ30" s="11">
        <f>COUNTIF(X30:AK30,"0")*100/14</f>
        <v>0</v>
      </c>
    </row>
    <row r="31" ht="13" customHeight="1">
      <c r="A31" t="s" s="8">
        <v>36</v>
      </c>
      <c r="B31" s="9">
        <v>20</v>
      </c>
      <c r="C31" s="9">
        <v>0</v>
      </c>
      <c r="D31" s="9">
        <v>0</v>
      </c>
      <c r="E31" s="9">
        <v>0</v>
      </c>
      <c r="F31" s="9">
        <v>0</v>
      </c>
      <c r="G31" s="9">
        <v>3</v>
      </c>
      <c r="H31" s="9">
        <v>0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v>4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3</v>
      </c>
      <c r="U31" s="9">
        <v>1</v>
      </c>
      <c r="V31" s="9">
        <v>0</v>
      </c>
      <c r="W31" s="9">
        <v>2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1</v>
      </c>
      <c r="AI31" s="11">
        <v>0</v>
      </c>
      <c r="AJ31" s="11">
        <v>0</v>
      </c>
      <c r="AK31" s="11">
        <v>0</v>
      </c>
      <c r="AL31" s="12"/>
      <c r="AM31" s="11">
        <f>MEDIAN(X31:AK31)</f>
        <v>0</v>
      </c>
      <c r="AN31" s="13">
        <f>AVERAGE(X31:AK31)</f>
        <v>0.0714285714285714</v>
      </c>
      <c r="AO31" s="14">
        <f>LARGE(X31:AK31,1)</f>
        <v>1</v>
      </c>
      <c r="AP31" s="14">
        <f>SMALL(X31:AK31,1)</f>
        <v>0</v>
      </c>
      <c r="AQ31" s="11">
        <f>COUNTIF(X31:AK31,"0")*100/14</f>
        <v>92.8571428571429</v>
      </c>
    </row>
    <row r="32" ht="13" customHeight="1">
      <c r="A32" t="s" s="8">
        <v>37</v>
      </c>
      <c r="B32" s="9">
        <v>3</v>
      </c>
      <c r="C32" s="9">
        <v>25</v>
      </c>
      <c r="D32" s="9">
        <v>2</v>
      </c>
      <c r="E32" s="9">
        <v>6</v>
      </c>
      <c r="F32" s="9">
        <v>5</v>
      </c>
      <c r="G32" s="9">
        <v>0</v>
      </c>
      <c r="H32" s="9">
        <v>1</v>
      </c>
      <c r="I32" s="9">
        <v>2</v>
      </c>
      <c r="J32" s="9">
        <v>4</v>
      </c>
      <c r="K32" s="9">
        <v>52</v>
      </c>
      <c r="L32" s="9">
        <v>5</v>
      </c>
      <c r="M32" s="9">
        <v>53</v>
      </c>
      <c r="N32" s="9">
        <v>5</v>
      </c>
      <c r="O32" s="9">
        <v>10</v>
      </c>
      <c r="P32" s="9">
        <v>1</v>
      </c>
      <c r="Q32" s="9">
        <v>2</v>
      </c>
      <c r="R32" s="9">
        <v>2</v>
      </c>
      <c r="S32" s="9">
        <v>20</v>
      </c>
      <c r="T32" s="9">
        <v>8</v>
      </c>
      <c r="U32" s="9">
        <v>12</v>
      </c>
      <c r="V32" s="9">
        <v>104</v>
      </c>
      <c r="W32" s="9">
        <v>49</v>
      </c>
      <c r="X32" s="9">
        <v>5</v>
      </c>
      <c r="Y32" s="9">
        <v>0</v>
      </c>
      <c r="Z32" s="9">
        <v>18</v>
      </c>
      <c r="AA32" s="9">
        <v>2</v>
      </c>
      <c r="AB32" s="9">
        <v>3</v>
      </c>
      <c r="AC32" s="9">
        <v>6</v>
      </c>
      <c r="AD32" s="9">
        <v>6</v>
      </c>
      <c r="AE32" s="9">
        <v>1</v>
      </c>
      <c r="AF32" s="9">
        <v>4</v>
      </c>
      <c r="AG32" s="9">
        <v>5</v>
      </c>
      <c r="AH32" s="9">
        <v>13</v>
      </c>
      <c r="AI32" s="9">
        <v>0</v>
      </c>
      <c r="AJ32" s="9">
        <v>13</v>
      </c>
      <c r="AK32" s="9">
        <v>31</v>
      </c>
      <c r="AL32" s="15"/>
      <c r="AM32" s="11">
        <f>MEDIAN(X32:AK32)</f>
        <v>5</v>
      </c>
      <c r="AN32" s="13">
        <f>AVERAGE(X32:AK32)</f>
        <v>7.64285714285714</v>
      </c>
      <c r="AO32" s="14">
        <f>LARGE(X32:AK32,1)</f>
        <v>31</v>
      </c>
      <c r="AP32" s="14">
        <f>SMALL(X32:AK32,1)</f>
        <v>0</v>
      </c>
      <c r="AQ32" s="11">
        <f>COUNTIF(X32:AK32,"0")*100/14</f>
        <v>14.2857142857143</v>
      </c>
    </row>
    <row r="33" ht="13" customHeight="1">
      <c r="A33" t="s" s="8">
        <v>38</v>
      </c>
      <c r="B33" s="9">
        <v>0</v>
      </c>
      <c r="C33" s="9">
        <v>0</v>
      </c>
      <c r="D33" s="9">
        <v>0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3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20</v>
      </c>
      <c r="X33" s="9">
        <v>0</v>
      </c>
      <c r="Y33" s="9">
        <v>4</v>
      </c>
      <c r="Z33" s="9">
        <v>1</v>
      </c>
      <c r="AA33" s="9">
        <v>100</v>
      </c>
      <c r="AB33" s="9">
        <v>4</v>
      </c>
      <c r="AC33" s="9">
        <v>0</v>
      </c>
      <c r="AD33" s="11">
        <v>0</v>
      </c>
      <c r="AE33" s="11">
        <v>0</v>
      </c>
      <c r="AF33" s="11">
        <v>0</v>
      </c>
      <c r="AG33" s="11">
        <v>4</v>
      </c>
      <c r="AH33" s="11">
        <v>0</v>
      </c>
      <c r="AI33" s="11">
        <v>0</v>
      </c>
      <c r="AJ33" s="11">
        <v>6</v>
      </c>
      <c r="AK33" s="11">
        <v>2</v>
      </c>
      <c r="AL33" s="12"/>
      <c r="AM33" s="11">
        <f>MEDIAN(X33:AK33)</f>
        <v>0.5</v>
      </c>
      <c r="AN33" s="13">
        <f>AVERAGE(X33:AK33)</f>
        <v>8.642857142857141</v>
      </c>
      <c r="AO33" s="14">
        <f>LARGE(X33:AK33,1)</f>
        <v>100</v>
      </c>
      <c r="AP33" s="14">
        <f>SMALL(X33:AK33,1)</f>
        <v>0</v>
      </c>
      <c r="AQ33" s="11">
        <f>COUNTIF(X33:AK33,"0")*100/14</f>
        <v>50</v>
      </c>
    </row>
    <row r="34" ht="13" customHeight="1">
      <c r="A34" t="s" s="8">
        <v>39</v>
      </c>
      <c r="B34" s="9">
        <v>19</v>
      </c>
      <c r="C34" s="9">
        <v>25</v>
      </c>
      <c r="D34" s="9">
        <v>0</v>
      </c>
      <c r="E34" s="9">
        <v>15</v>
      </c>
      <c r="F34" s="9">
        <v>13</v>
      </c>
      <c r="G34" s="9">
        <v>34</v>
      </c>
      <c r="H34" s="9">
        <v>24</v>
      </c>
      <c r="I34" s="9">
        <v>16</v>
      </c>
      <c r="J34" s="9">
        <v>94</v>
      </c>
      <c r="K34" s="9">
        <v>17</v>
      </c>
      <c r="L34" s="9">
        <v>36</v>
      </c>
      <c r="M34" s="9">
        <v>0</v>
      </c>
      <c r="N34" s="9">
        <v>2</v>
      </c>
      <c r="O34" s="9">
        <v>7</v>
      </c>
      <c r="P34" s="9">
        <v>2</v>
      </c>
      <c r="Q34" s="9">
        <v>1</v>
      </c>
      <c r="R34" s="9">
        <v>0</v>
      </c>
      <c r="S34" s="9">
        <v>12</v>
      </c>
      <c r="T34" s="9">
        <v>0</v>
      </c>
      <c r="U34" s="9">
        <v>5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2"/>
      <c r="AM34" s="11">
        <f>MEDIAN(X34:AK34)</f>
        <v>0</v>
      </c>
      <c r="AN34" s="13">
        <f>AVERAGE(X34:AK34)</f>
        <v>0</v>
      </c>
      <c r="AO34" s="14">
        <f>LARGE(X34:AK34,1)</f>
        <v>0</v>
      </c>
      <c r="AP34" s="14">
        <f>SMALL(X34:AK34,1)</f>
        <v>0</v>
      </c>
      <c r="AQ34" s="11">
        <f>COUNTIF(X34:AK34,"0")*100/14</f>
        <v>100</v>
      </c>
    </row>
    <row r="35" ht="13" customHeight="1">
      <c r="A35" t="s" s="8">
        <v>40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4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2"/>
      <c r="AM35" s="11">
        <f>MEDIAN(X35:AK35)</f>
        <v>0</v>
      </c>
      <c r="AN35" s="13">
        <f>AVERAGE(X35:AK35)</f>
        <v>0</v>
      </c>
      <c r="AO35" s="14">
        <f>LARGE(X35:AK35,1)</f>
        <v>0</v>
      </c>
      <c r="AP35" s="14">
        <f>SMALL(X35:AK35,1)</f>
        <v>0</v>
      </c>
      <c r="AQ35" s="11">
        <f>COUNTIF(X35:AK35,"0")*100/14</f>
        <v>100</v>
      </c>
    </row>
    <row r="36" ht="13" customHeight="1">
      <c r="A36" t="s" s="8">
        <v>41</v>
      </c>
      <c r="B36" s="9">
        <v>0</v>
      </c>
      <c r="C36" s="9">
        <v>0</v>
      </c>
      <c r="D36" s="9">
        <v>2</v>
      </c>
      <c r="E36" s="9">
        <v>1</v>
      </c>
      <c r="F36" s="9">
        <v>3</v>
      </c>
      <c r="G36" t="s" s="10">
        <v>6</v>
      </c>
      <c r="H36" s="9">
        <v>1</v>
      </c>
      <c r="I36" s="9">
        <v>3</v>
      </c>
      <c r="J36" s="9">
        <v>3</v>
      </c>
      <c r="K36" s="9">
        <v>2</v>
      </c>
      <c r="L36" s="9">
        <v>0</v>
      </c>
      <c r="M36" s="9">
        <v>1</v>
      </c>
      <c r="N36" s="9">
        <v>0</v>
      </c>
      <c r="O36" s="9">
        <v>0</v>
      </c>
      <c r="P36" s="9">
        <v>1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2"/>
      <c r="AM36" s="11">
        <f>MEDIAN(X36:AK36)</f>
        <v>0</v>
      </c>
      <c r="AN36" s="13">
        <f>AVERAGE(X36:AK36)</f>
        <v>0</v>
      </c>
      <c r="AO36" s="14">
        <f>LARGE(X36:AK36,1)</f>
        <v>0</v>
      </c>
      <c r="AP36" s="14">
        <f>SMALL(X36:AK36,1)</f>
        <v>0</v>
      </c>
      <c r="AQ36" s="11">
        <f>COUNTIF(X36:AK36,"0")*100/14</f>
        <v>100</v>
      </c>
    </row>
    <row r="37" ht="13" customHeight="1">
      <c r="A37" t="s" s="8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4</v>
      </c>
      <c r="X37" s="9">
        <v>0</v>
      </c>
      <c r="Y37" s="9">
        <v>13</v>
      </c>
      <c r="Z37" s="9">
        <v>6</v>
      </c>
      <c r="AA37" s="9">
        <v>0</v>
      </c>
      <c r="AB37" s="9">
        <v>0</v>
      </c>
      <c r="AC37" s="9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2"/>
      <c r="AM37" s="11">
        <f>MEDIAN(X37:AK37)</f>
        <v>0</v>
      </c>
      <c r="AN37" s="13">
        <f>AVERAGE(X37:AK37)</f>
        <v>1.35714285714286</v>
      </c>
      <c r="AO37" s="14">
        <f>LARGE(X37:AK37,1)</f>
        <v>13</v>
      </c>
      <c r="AP37" s="14">
        <f>SMALL(X37:AK37,1)</f>
        <v>0</v>
      </c>
      <c r="AQ37" s="11">
        <f>COUNTIF(X37:AK37,"0")*100/14</f>
        <v>85.71428571428569</v>
      </c>
    </row>
    <row r="38" ht="13" customHeight="1">
      <c r="A38" t="s" s="8">
        <v>43</v>
      </c>
      <c r="B38" s="9">
        <v>0</v>
      </c>
      <c r="C38" s="9">
        <v>0</v>
      </c>
      <c r="D38" s="9">
        <v>0</v>
      </c>
      <c r="E38" s="9">
        <v>2</v>
      </c>
      <c r="F38" s="9">
        <v>1</v>
      </c>
      <c r="G38" s="9">
        <v>0</v>
      </c>
      <c r="H38" s="9">
        <v>0</v>
      </c>
      <c r="I38" s="9">
        <v>0</v>
      </c>
      <c r="J38" s="9">
        <v>1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2</v>
      </c>
      <c r="S38" s="9">
        <v>15</v>
      </c>
      <c r="T38" s="9">
        <v>2</v>
      </c>
      <c r="U38" s="9">
        <v>2</v>
      </c>
      <c r="V38" s="9">
        <v>3</v>
      </c>
      <c r="W38" s="9">
        <v>37</v>
      </c>
      <c r="X38" s="9">
        <v>0</v>
      </c>
      <c r="Y38" s="9">
        <v>3</v>
      </c>
      <c r="Z38" s="9">
        <v>4</v>
      </c>
      <c r="AA38" s="9">
        <v>0</v>
      </c>
      <c r="AB38" s="9">
        <v>1</v>
      </c>
      <c r="AC38" s="9">
        <v>4</v>
      </c>
      <c r="AD38" s="9">
        <v>1</v>
      </c>
      <c r="AE38" s="9">
        <v>4</v>
      </c>
      <c r="AF38" s="9">
        <v>4</v>
      </c>
      <c r="AG38" s="9">
        <v>2</v>
      </c>
      <c r="AH38" s="9">
        <v>1</v>
      </c>
      <c r="AI38" s="9">
        <v>1</v>
      </c>
      <c r="AJ38" s="9">
        <v>3</v>
      </c>
      <c r="AK38" t="s" s="10">
        <v>28</v>
      </c>
      <c r="AL38" s="15"/>
      <c r="AM38" s="11">
        <f>MEDIAN(X38:AK38)</f>
        <v>2</v>
      </c>
      <c r="AN38" s="13">
        <f>AVERAGE(X38:AK38)</f>
        <v>2.15384615384615</v>
      </c>
      <c r="AO38" s="14">
        <f>LARGE(X38:AK38,1)</f>
        <v>4</v>
      </c>
      <c r="AP38" s="14">
        <f>SMALL(X38:AK38,1)</f>
        <v>0</v>
      </c>
      <c r="AQ38" s="11">
        <f>COUNTIF(X38:AK38,"0")*100/14</f>
        <v>14.2857142857143</v>
      </c>
    </row>
    <row r="39" ht="13" customHeight="1">
      <c r="A39" t="s" s="8">
        <v>44</v>
      </c>
      <c r="B39" s="9">
        <v>0</v>
      </c>
      <c r="C39" s="9">
        <v>13</v>
      </c>
      <c r="D39" s="9">
        <v>0</v>
      </c>
      <c r="E39" s="9">
        <v>4</v>
      </c>
      <c r="F39" s="9">
        <v>0</v>
      </c>
      <c r="G39" s="9">
        <v>1</v>
      </c>
      <c r="H39" s="9">
        <v>1</v>
      </c>
      <c r="I39" s="9">
        <v>1</v>
      </c>
      <c r="J39" s="9">
        <v>0</v>
      </c>
      <c r="K39" s="9">
        <v>0</v>
      </c>
      <c r="L39" s="9">
        <v>0</v>
      </c>
      <c r="M39" s="9">
        <v>3</v>
      </c>
      <c r="N39" s="9">
        <v>2</v>
      </c>
      <c r="O39" s="9">
        <v>1</v>
      </c>
      <c r="P39" s="9">
        <v>0</v>
      </c>
      <c r="Q39" s="9">
        <v>5</v>
      </c>
      <c r="R39" s="9">
        <v>3</v>
      </c>
      <c r="S39" s="9">
        <v>1</v>
      </c>
      <c r="T39" s="9">
        <v>1</v>
      </c>
      <c r="U39" s="9">
        <v>12</v>
      </c>
      <c r="V39" s="9">
        <v>8</v>
      </c>
      <c r="W39" s="9">
        <v>37</v>
      </c>
      <c r="X39" s="9">
        <v>3</v>
      </c>
      <c r="Y39" s="9">
        <v>3</v>
      </c>
      <c r="Z39" s="9">
        <v>6</v>
      </c>
      <c r="AA39" s="9">
        <v>5</v>
      </c>
      <c r="AB39" s="9">
        <v>7</v>
      </c>
      <c r="AC39" s="9">
        <v>3</v>
      </c>
      <c r="AD39" s="9">
        <v>3</v>
      </c>
      <c r="AE39" s="9">
        <v>6</v>
      </c>
      <c r="AF39" s="9">
        <v>3</v>
      </c>
      <c r="AG39" t="s" s="10">
        <v>6</v>
      </c>
      <c r="AH39" s="9">
        <v>13</v>
      </c>
      <c r="AI39" s="9">
        <v>2</v>
      </c>
      <c r="AJ39" s="9">
        <v>14</v>
      </c>
      <c r="AK39" s="9">
        <v>9</v>
      </c>
      <c r="AL39" s="15"/>
      <c r="AM39" s="11">
        <f>MEDIAN(X39:AK39)</f>
        <v>5</v>
      </c>
      <c r="AN39" s="13">
        <f>AVERAGE(X39:AK39)</f>
        <v>5.92307692307692</v>
      </c>
      <c r="AO39" s="14">
        <f>LARGE(X39:AK39,1)</f>
        <v>14</v>
      </c>
      <c r="AP39" s="14">
        <f>SMALL(X39:AK39,1)</f>
        <v>2</v>
      </c>
      <c r="AQ39" s="11">
        <f>COUNTIF(X39:AK39,"0")*100/14</f>
        <v>0</v>
      </c>
    </row>
    <row r="40" ht="13" customHeight="1">
      <c r="A40" t="s" s="8">
        <v>45</v>
      </c>
      <c r="B40" s="9">
        <v>1</v>
      </c>
      <c r="C40" s="9">
        <v>4</v>
      </c>
      <c r="D40" s="9">
        <v>0</v>
      </c>
      <c r="E40" s="9">
        <v>16</v>
      </c>
      <c r="F40" s="9">
        <v>7</v>
      </c>
      <c r="G40" s="9">
        <v>5</v>
      </c>
      <c r="H40" s="9">
        <v>2</v>
      </c>
      <c r="I40" s="9">
        <v>1</v>
      </c>
      <c r="J40" s="9">
        <v>11</v>
      </c>
      <c r="K40" s="9">
        <v>0</v>
      </c>
      <c r="L40" s="9">
        <v>0</v>
      </c>
      <c r="M40" s="9">
        <v>10</v>
      </c>
      <c r="N40" s="9">
        <v>0</v>
      </c>
      <c r="O40" s="9">
        <v>4</v>
      </c>
      <c r="P40" s="9">
        <v>1</v>
      </c>
      <c r="Q40" s="9">
        <v>3</v>
      </c>
      <c r="R40" s="9">
        <v>4</v>
      </c>
      <c r="S40" s="9">
        <v>3</v>
      </c>
      <c r="T40" s="9">
        <v>1</v>
      </c>
      <c r="U40" s="9">
        <v>1</v>
      </c>
      <c r="V40" s="9">
        <v>1</v>
      </c>
      <c r="W40" s="9">
        <v>3</v>
      </c>
      <c r="X40" s="9">
        <v>0</v>
      </c>
      <c r="Y40" s="9">
        <v>5</v>
      </c>
      <c r="Z40" s="9">
        <v>3</v>
      </c>
      <c r="AA40" s="9">
        <v>0</v>
      </c>
      <c r="AB40" s="9">
        <v>3</v>
      </c>
      <c r="AC40" s="9">
        <v>0</v>
      </c>
      <c r="AD40" s="11">
        <v>0</v>
      </c>
      <c r="AE40" s="11">
        <v>2</v>
      </c>
      <c r="AF40" s="11">
        <v>0</v>
      </c>
      <c r="AG40" s="11">
        <v>0</v>
      </c>
      <c r="AH40" s="11">
        <v>2</v>
      </c>
      <c r="AI40" s="11">
        <v>0</v>
      </c>
      <c r="AJ40" s="11">
        <v>4</v>
      </c>
      <c r="AK40" s="11">
        <v>0</v>
      </c>
      <c r="AL40" s="12"/>
      <c r="AM40" s="11">
        <f>MEDIAN(X40:AK40)</f>
        <v>0</v>
      </c>
      <c r="AN40" s="13">
        <f>AVERAGE(X40:AK40)</f>
        <v>1.35714285714286</v>
      </c>
      <c r="AO40" s="14">
        <f>LARGE(X40:AK40,1)</f>
        <v>5</v>
      </c>
      <c r="AP40" s="14">
        <f>SMALL(X40:AK40,1)</f>
        <v>0</v>
      </c>
      <c r="AQ40" s="11">
        <f>COUNTIF(X40:AK40,"0")*100/14</f>
        <v>57.1428571428571</v>
      </c>
    </row>
    <row r="41" ht="13" customHeight="1">
      <c r="A41" t="s" s="8">
        <v>46</v>
      </c>
      <c r="B41" s="9">
        <v>7</v>
      </c>
      <c r="C41" s="9">
        <v>5</v>
      </c>
      <c r="D41" s="9">
        <v>1</v>
      </c>
      <c r="E41" s="9">
        <v>20</v>
      </c>
      <c r="F41" s="9">
        <v>7</v>
      </c>
      <c r="G41" s="9">
        <v>7</v>
      </c>
      <c r="H41" s="9">
        <v>5</v>
      </c>
      <c r="I41" s="9">
        <v>5</v>
      </c>
      <c r="J41" s="9">
        <v>17</v>
      </c>
      <c r="K41" s="9">
        <v>1</v>
      </c>
      <c r="L41" s="9">
        <v>1</v>
      </c>
      <c r="M41" s="9">
        <v>4</v>
      </c>
      <c r="N41" s="9">
        <v>1</v>
      </c>
      <c r="O41" t="s" s="10">
        <v>6</v>
      </c>
      <c r="P41" s="9">
        <v>0</v>
      </c>
      <c r="Q41" s="9">
        <v>0</v>
      </c>
      <c r="R41" s="9">
        <v>1</v>
      </c>
      <c r="S41" s="9">
        <v>1</v>
      </c>
      <c r="T41" s="9">
        <v>2</v>
      </c>
      <c r="U41" s="9">
        <v>2</v>
      </c>
      <c r="V41" t="s" s="10">
        <v>6</v>
      </c>
      <c r="W41" s="9">
        <v>2</v>
      </c>
      <c r="X41" s="9">
        <v>0</v>
      </c>
      <c r="Y41" s="9">
        <v>0</v>
      </c>
      <c r="Z41" s="9">
        <v>0</v>
      </c>
      <c r="AA41" s="9">
        <v>4</v>
      </c>
      <c r="AB41" s="9">
        <v>1</v>
      </c>
      <c r="AC41" s="9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2"/>
      <c r="AM41" s="11">
        <f>MEDIAN(X41:AK41)</f>
        <v>0</v>
      </c>
      <c r="AN41" s="13">
        <f>AVERAGE(X41:AK41)</f>
        <v>0.357142857142857</v>
      </c>
      <c r="AO41" s="14">
        <f>LARGE(X41:AK41,1)</f>
        <v>4</v>
      </c>
      <c r="AP41" s="14">
        <f>SMALL(X41:AK41,1)</f>
        <v>0</v>
      </c>
      <c r="AQ41" s="11">
        <f>COUNTIF(X41:AK41,"0")*100/14</f>
        <v>85.71428571428569</v>
      </c>
    </row>
    <row r="42" ht="13" customHeight="1">
      <c r="A42" t="s" s="8">
        <v>47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9">
        <v>0</v>
      </c>
      <c r="N42" s="9">
        <v>3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t="s" s="10">
        <v>6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2"/>
      <c r="AM42" s="11">
        <f>MEDIAN(X42:AK42)</f>
        <v>0</v>
      </c>
      <c r="AN42" s="13">
        <f>AVERAGE(X42:AK42)</f>
        <v>0</v>
      </c>
      <c r="AO42" s="14">
        <f>LARGE(X42:AK42,1)</f>
        <v>0</v>
      </c>
      <c r="AP42" s="14">
        <f>SMALL(X42:AK42,1)</f>
        <v>0</v>
      </c>
      <c r="AQ42" s="11">
        <f>COUNTIF(X42:AK42,"0")*100/14</f>
        <v>100</v>
      </c>
    </row>
    <row r="43" ht="13" customHeight="1">
      <c r="A43" t="s" s="8">
        <v>48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20</v>
      </c>
      <c r="T43" s="9">
        <v>0</v>
      </c>
      <c r="U43" s="9">
        <v>0</v>
      </c>
      <c r="V43" s="9">
        <v>2</v>
      </c>
      <c r="W43" s="9">
        <v>5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2</v>
      </c>
      <c r="AI43" s="11">
        <v>0</v>
      </c>
      <c r="AJ43" s="11">
        <v>0</v>
      </c>
      <c r="AK43" s="11">
        <v>0</v>
      </c>
      <c r="AL43" s="12"/>
      <c r="AM43" s="11">
        <f>MEDIAN(X43:AK43)</f>
        <v>0</v>
      </c>
      <c r="AN43" s="13">
        <f>AVERAGE(X43:AK43)</f>
        <v>0.142857142857143</v>
      </c>
      <c r="AO43" s="14">
        <f>LARGE(X43:AK43,1)</f>
        <v>2</v>
      </c>
      <c r="AP43" s="14">
        <f>SMALL(X43:AK43,1)</f>
        <v>0</v>
      </c>
      <c r="AQ43" s="11">
        <f>COUNTIF(X43:AK43,"0")*100/14</f>
        <v>92.8571428571429</v>
      </c>
    </row>
    <row r="44" ht="13" customHeight="1">
      <c r="A44" t="s" s="8">
        <v>49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4</v>
      </c>
      <c r="R44" s="9">
        <v>2</v>
      </c>
      <c r="S44" s="9">
        <v>2</v>
      </c>
      <c r="T44" s="9">
        <v>3</v>
      </c>
      <c r="U44" s="9">
        <v>1</v>
      </c>
      <c r="V44" s="9">
        <v>1</v>
      </c>
      <c r="W44" s="9">
        <v>0</v>
      </c>
      <c r="X44" s="9">
        <v>0</v>
      </c>
      <c r="Y44" s="9">
        <v>2</v>
      </c>
      <c r="Z44" s="9">
        <v>5</v>
      </c>
      <c r="AA44" s="9">
        <v>0</v>
      </c>
      <c r="AB44" s="9">
        <v>4</v>
      </c>
      <c r="AC44" s="9">
        <v>0</v>
      </c>
      <c r="AD44" s="9">
        <v>2</v>
      </c>
      <c r="AE44" s="9">
        <v>0</v>
      </c>
      <c r="AF44" s="9">
        <v>1</v>
      </c>
      <c r="AG44" s="9">
        <v>4</v>
      </c>
      <c r="AH44" s="9">
        <v>4</v>
      </c>
      <c r="AI44" s="9">
        <v>1</v>
      </c>
      <c r="AJ44" s="9">
        <v>17</v>
      </c>
      <c r="AK44" s="9">
        <v>9</v>
      </c>
      <c r="AL44" s="15"/>
      <c r="AM44" s="11">
        <f>MEDIAN(X44:AK44)</f>
        <v>2</v>
      </c>
      <c r="AN44" s="13">
        <f>AVERAGE(X44:AK44)</f>
        <v>3.5</v>
      </c>
      <c r="AO44" s="14">
        <f>LARGE(X44:AK44,1)</f>
        <v>17</v>
      </c>
      <c r="AP44" s="14">
        <f>SMALL(X44:AK44,1)</f>
        <v>0</v>
      </c>
      <c r="AQ44" s="11">
        <f>COUNTIF(X44:AK44,"0")*100/14</f>
        <v>28.5714285714286</v>
      </c>
    </row>
    <row r="45" ht="13" customHeight="1">
      <c r="A45" t="s" s="8">
        <v>50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4</v>
      </c>
      <c r="T45" s="9">
        <v>1</v>
      </c>
      <c r="U45" s="9">
        <v>1</v>
      </c>
      <c r="V45" s="9">
        <v>0</v>
      </c>
      <c r="W45" s="9">
        <v>0</v>
      </c>
      <c r="X45" s="9">
        <v>0</v>
      </c>
      <c r="Y45" s="9">
        <v>0</v>
      </c>
      <c r="Z45" s="9">
        <v>1</v>
      </c>
      <c r="AA45" s="9">
        <v>0</v>
      </c>
      <c r="AB45" s="9">
        <v>0</v>
      </c>
      <c r="AC45" s="9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2"/>
      <c r="AM45" s="11">
        <f>MEDIAN(X45:AK45)</f>
        <v>0</v>
      </c>
      <c r="AN45" s="13">
        <f>AVERAGE(X45:AK45)</f>
        <v>0.0714285714285714</v>
      </c>
      <c r="AO45" s="14">
        <f>LARGE(X45:AK45,1)</f>
        <v>1</v>
      </c>
      <c r="AP45" s="14">
        <f>SMALL(X45:AK45,1)</f>
        <v>0</v>
      </c>
      <c r="AQ45" s="11">
        <f>COUNTIF(X45:AK45,"0")*100/14</f>
        <v>92.8571428571429</v>
      </c>
    </row>
    <row r="46" ht="13" customHeight="1">
      <c r="A46" t="s" s="8">
        <v>51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t="s" s="17">
        <v>6</v>
      </c>
      <c r="AH46" s="16">
        <v>0</v>
      </c>
      <c r="AI46" s="16">
        <v>0</v>
      </c>
      <c r="AJ46" s="16">
        <v>0</v>
      </c>
      <c r="AK46" s="16">
        <v>0</v>
      </c>
      <c r="AL46" s="12"/>
      <c r="AM46" s="11">
        <f>MEDIAN(X46:AK46)</f>
        <v>0</v>
      </c>
      <c r="AN46" s="13">
        <f>AVERAGE(X46:AK46)</f>
        <v>0</v>
      </c>
      <c r="AO46" s="14">
        <f>LARGE(X46:AK46,1)</f>
        <v>0</v>
      </c>
      <c r="AP46" s="14">
        <f>SMALL(X46:AK46,1)</f>
        <v>0</v>
      </c>
      <c r="AQ46" s="11">
        <f>COUNTIF(X46:AK46,"0")*100/14</f>
        <v>92.8571428571429</v>
      </c>
    </row>
    <row r="47" ht="13" customHeight="1">
      <c r="A47" t="s" s="8">
        <v>52</v>
      </c>
      <c r="B47" s="9">
        <v>1</v>
      </c>
      <c r="C47" s="9">
        <v>1</v>
      </c>
      <c r="D47" s="9">
        <v>0</v>
      </c>
      <c r="E47" s="9">
        <v>0</v>
      </c>
      <c r="F47" s="9">
        <v>0</v>
      </c>
      <c r="G47" t="s" s="10">
        <v>6</v>
      </c>
      <c r="H47" s="9">
        <v>2</v>
      </c>
      <c r="I47" t="s" s="10">
        <v>6</v>
      </c>
      <c r="J47" s="9">
        <v>2</v>
      </c>
      <c r="K47" s="9">
        <v>0</v>
      </c>
      <c r="L47" s="9">
        <v>0</v>
      </c>
      <c r="M47" s="9">
        <v>1</v>
      </c>
      <c r="N47" s="9">
        <v>0</v>
      </c>
      <c r="O47" s="9">
        <v>0</v>
      </c>
      <c r="P47" s="9">
        <v>1</v>
      </c>
      <c r="Q47" s="9">
        <v>0</v>
      </c>
      <c r="R47" s="9">
        <v>0</v>
      </c>
      <c r="S47" s="9">
        <v>0</v>
      </c>
      <c r="T47" s="9">
        <v>2</v>
      </c>
      <c r="U47" s="9">
        <v>0</v>
      </c>
      <c r="V47" s="9">
        <v>0</v>
      </c>
      <c r="W47" s="9">
        <v>1</v>
      </c>
      <c r="X47" s="9">
        <v>1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1">
        <v>0</v>
      </c>
      <c r="AE47" s="11">
        <v>0</v>
      </c>
      <c r="AF47" s="11">
        <v>0</v>
      </c>
      <c r="AG47" s="11">
        <v>2</v>
      </c>
      <c r="AH47" s="11">
        <v>0</v>
      </c>
      <c r="AI47" s="11">
        <v>0</v>
      </c>
      <c r="AJ47" s="11">
        <v>1</v>
      </c>
      <c r="AK47" s="11">
        <v>0</v>
      </c>
      <c r="AL47" s="12"/>
      <c r="AM47" s="11">
        <f>MEDIAN(X47:AK47)</f>
        <v>0</v>
      </c>
      <c r="AN47" s="13">
        <f>AVERAGE(X47:AK47)</f>
        <v>0.285714285714286</v>
      </c>
      <c r="AO47" s="14">
        <f>LARGE(X47:AK47,1)</f>
        <v>2</v>
      </c>
      <c r="AP47" s="14">
        <f>SMALL(X47:AK47,1)</f>
        <v>0</v>
      </c>
      <c r="AQ47" s="11">
        <f>COUNTIF(X47:AK47,"0")*100/14</f>
        <v>78.5714285714286</v>
      </c>
    </row>
    <row r="48" ht="13" customHeight="1">
      <c r="A48" t="s" s="8">
        <v>53</v>
      </c>
      <c r="B48" s="9">
        <v>3</v>
      </c>
      <c r="C48" s="9">
        <v>9</v>
      </c>
      <c r="D48" s="9">
        <v>9</v>
      </c>
      <c r="E48" s="9">
        <v>10</v>
      </c>
      <c r="F48" s="9">
        <v>25</v>
      </c>
      <c r="G48" s="9">
        <v>13</v>
      </c>
      <c r="H48" s="9">
        <v>18</v>
      </c>
      <c r="I48" s="9">
        <v>18</v>
      </c>
      <c r="J48" s="9">
        <v>34</v>
      </c>
      <c r="K48" s="9">
        <v>32</v>
      </c>
      <c r="L48" s="9">
        <v>14</v>
      </c>
      <c r="M48" s="9">
        <v>15</v>
      </c>
      <c r="N48" s="9">
        <v>7</v>
      </c>
      <c r="O48" s="9">
        <v>10</v>
      </c>
      <c r="P48" s="9">
        <v>20</v>
      </c>
      <c r="Q48" s="9">
        <v>15</v>
      </c>
      <c r="R48" s="9">
        <v>10</v>
      </c>
      <c r="S48" s="9">
        <v>26</v>
      </c>
      <c r="T48" s="9">
        <v>41</v>
      </c>
      <c r="U48" s="9">
        <v>47</v>
      </c>
      <c r="V48" s="9">
        <v>10</v>
      </c>
      <c r="W48" s="9">
        <v>35</v>
      </c>
      <c r="X48" s="9">
        <v>28</v>
      </c>
      <c r="Y48" s="9">
        <v>17</v>
      </c>
      <c r="Z48" s="9">
        <v>18</v>
      </c>
      <c r="AA48" s="9">
        <v>12</v>
      </c>
      <c r="AB48" s="9">
        <v>14</v>
      </c>
      <c r="AC48" s="9">
        <v>7</v>
      </c>
      <c r="AD48" s="9">
        <v>24</v>
      </c>
      <c r="AE48" s="9">
        <v>13</v>
      </c>
      <c r="AF48" s="9">
        <v>20</v>
      </c>
      <c r="AG48" s="9">
        <v>27</v>
      </c>
      <c r="AH48" s="9">
        <v>35</v>
      </c>
      <c r="AI48" s="9">
        <v>35</v>
      </c>
      <c r="AJ48" s="9">
        <v>44</v>
      </c>
      <c r="AK48" s="9">
        <v>44</v>
      </c>
      <c r="AL48" s="15"/>
      <c r="AM48" s="11">
        <f>MEDIAN(X48:AK48)</f>
        <v>22</v>
      </c>
      <c r="AN48" s="13">
        <f>AVERAGE(X48:AK48)</f>
        <v>24.1428571428571</v>
      </c>
      <c r="AO48" s="14">
        <f>LARGE(X48:AK48,1)</f>
        <v>44</v>
      </c>
      <c r="AP48" s="14">
        <f>SMALL(X48:AK48,1)</f>
        <v>7</v>
      </c>
      <c r="AQ48" s="11">
        <f>COUNTIF(X48:AK48,"0")*100/14</f>
        <v>0</v>
      </c>
    </row>
    <row r="49" ht="13" customHeight="1">
      <c r="A49" t="s" s="8">
        <v>54</v>
      </c>
      <c r="B49" s="9">
        <v>0</v>
      </c>
      <c r="C49" s="9">
        <v>1</v>
      </c>
      <c r="D49" s="9">
        <v>0</v>
      </c>
      <c r="E49" s="9">
        <v>3</v>
      </c>
      <c r="F49" s="9">
        <v>1</v>
      </c>
      <c r="G49" s="9">
        <v>3</v>
      </c>
      <c r="H49" s="9">
        <v>0</v>
      </c>
      <c r="I49" s="9">
        <v>3</v>
      </c>
      <c r="J49" s="9">
        <v>3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0</v>
      </c>
      <c r="R49" s="9">
        <v>0</v>
      </c>
      <c r="S49" s="9">
        <v>2</v>
      </c>
      <c r="T49" s="9">
        <v>0</v>
      </c>
      <c r="U49" s="9">
        <v>1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2</v>
      </c>
      <c r="AB49" s="9">
        <v>1</v>
      </c>
      <c r="AC49" s="9">
        <v>3</v>
      </c>
      <c r="AD49" s="9">
        <v>1</v>
      </c>
      <c r="AE49" s="9">
        <v>2</v>
      </c>
      <c r="AF49" s="9">
        <v>7</v>
      </c>
      <c r="AG49" s="9">
        <v>4</v>
      </c>
      <c r="AH49" s="9">
        <v>1</v>
      </c>
      <c r="AI49" s="9">
        <v>3</v>
      </c>
      <c r="AJ49" s="9">
        <v>1</v>
      </c>
      <c r="AK49" s="9">
        <v>0</v>
      </c>
      <c r="AL49" s="15"/>
      <c r="AM49" s="11">
        <f>MEDIAN(X49:AK49)</f>
        <v>1</v>
      </c>
      <c r="AN49" s="13">
        <f>AVERAGE(X49:AK49)</f>
        <v>1.78571428571429</v>
      </c>
      <c r="AO49" s="14">
        <f>LARGE(X49:AK49,1)</f>
        <v>7</v>
      </c>
      <c r="AP49" s="14">
        <f>SMALL(X49:AK49,1)</f>
        <v>0</v>
      </c>
      <c r="AQ49" s="11">
        <f>COUNTIF(X49:AK49,"0")*100/14</f>
        <v>28.5714285714286</v>
      </c>
    </row>
    <row r="50" ht="13" customHeight="1">
      <c r="A50" t="s" s="8">
        <v>55</v>
      </c>
      <c r="B50" s="9">
        <v>0</v>
      </c>
      <c r="C50" s="9">
        <v>0</v>
      </c>
      <c r="D50" s="9">
        <v>0</v>
      </c>
      <c r="E50" s="9">
        <v>2</v>
      </c>
      <c r="F50" s="9">
        <v>0</v>
      </c>
      <c r="G50" s="9">
        <v>0</v>
      </c>
      <c r="H50" s="9">
        <v>0</v>
      </c>
      <c r="I50" s="9">
        <v>0</v>
      </c>
      <c r="J50" s="9">
        <v>2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1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1</v>
      </c>
      <c r="AA50" s="9">
        <v>0</v>
      </c>
      <c r="AB50" s="9">
        <v>0</v>
      </c>
      <c r="AC50" s="9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2"/>
      <c r="AM50" s="11">
        <f>MEDIAN(X50:AK50)</f>
        <v>0</v>
      </c>
      <c r="AN50" s="13">
        <f>AVERAGE(X50:AK50)</f>
        <v>0.0714285714285714</v>
      </c>
      <c r="AO50" s="14">
        <f>LARGE(X50:AK50,1)</f>
        <v>1</v>
      </c>
      <c r="AP50" s="14">
        <f>SMALL(X50:AK50,1)</f>
        <v>0</v>
      </c>
      <c r="AQ50" s="11">
        <f>COUNTIF(X50:AK50,"0")*100/14</f>
        <v>92.8571428571429</v>
      </c>
    </row>
    <row r="51" ht="13" customHeight="1">
      <c r="A51" t="s" s="8">
        <v>56</v>
      </c>
      <c r="B51" s="9">
        <v>0</v>
      </c>
      <c r="C51" s="9">
        <v>2</v>
      </c>
      <c r="D51" s="9">
        <v>0</v>
      </c>
      <c r="E51" s="9">
        <v>11</v>
      </c>
      <c r="F51" s="9">
        <v>1</v>
      </c>
      <c r="G51" s="9">
        <v>6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</v>
      </c>
      <c r="O51" s="9">
        <v>0</v>
      </c>
      <c r="P51" s="9">
        <v>0</v>
      </c>
      <c r="Q51" s="9">
        <v>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2"/>
      <c r="AM51" s="11">
        <f>MEDIAN(X51:AK51)</f>
        <v>0</v>
      </c>
      <c r="AN51" s="13">
        <f>AVERAGE(X51:AK51)</f>
        <v>0</v>
      </c>
      <c r="AO51" s="14">
        <f>LARGE(X51:AK51,1)</f>
        <v>0</v>
      </c>
      <c r="AP51" s="14">
        <f>SMALL(X51:AK51,1)</f>
        <v>0</v>
      </c>
      <c r="AQ51" s="11">
        <f>COUNTIF(X51:AK51,"0")*100/14</f>
        <v>100</v>
      </c>
    </row>
    <row r="52" ht="13" customHeight="1">
      <c r="A52" t="s" s="8">
        <v>57</v>
      </c>
      <c r="B52" s="9">
        <v>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1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2"/>
      <c r="AM52" s="11">
        <f>MEDIAN(X52:AK52)</f>
        <v>0</v>
      </c>
      <c r="AN52" s="13">
        <f>AVERAGE(X52:AK52)</f>
        <v>0</v>
      </c>
      <c r="AO52" s="14">
        <f>LARGE(X52:AK52,1)</f>
        <v>0</v>
      </c>
      <c r="AP52" s="14">
        <f>SMALL(X52:AK52,1)</f>
        <v>0</v>
      </c>
      <c r="AQ52" s="11">
        <f>COUNTIF(X52:AK52,"0")*100/14</f>
        <v>100</v>
      </c>
    </row>
    <row r="53" ht="13" customHeight="1">
      <c r="A53" t="s" s="8">
        <v>58</v>
      </c>
      <c r="B53" s="9">
        <v>0</v>
      </c>
      <c r="C53" s="9">
        <v>0</v>
      </c>
      <c r="D53" s="9">
        <v>0</v>
      </c>
      <c r="E53" s="9">
        <v>2</v>
      </c>
      <c r="F53" s="9">
        <v>0</v>
      </c>
      <c r="G53" s="9">
        <v>1</v>
      </c>
      <c r="H53" s="9">
        <v>1</v>
      </c>
      <c r="I53" s="9">
        <v>4</v>
      </c>
      <c r="J53" s="9">
        <v>3</v>
      </c>
      <c r="K53" s="9">
        <v>5</v>
      </c>
      <c r="L53" s="9">
        <v>0</v>
      </c>
      <c r="M53" s="9">
        <v>0</v>
      </c>
      <c r="N53" s="9">
        <v>0</v>
      </c>
      <c r="O53" s="9">
        <v>8</v>
      </c>
      <c r="P53" s="9">
        <v>0</v>
      </c>
      <c r="Q53" s="9">
        <v>0</v>
      </c>
      <c r="R53" s="9">
        <v>0</v>
      </c>
      <c r="S53" s="9">
        <v>0</v>
      </c>
      <c r="T53" s="9">
        <v>1</v>
      </c>
      <c r="U53" s="9">
        <v>4</v>
      </c>
      <c r="V53" s="9">
        <v>0</v>
      </c>
      <c r="W53" s="9">
        <v>0</v>
      </c>
      <c r="X53" s="9">
        <v>2</v>
      </c>
      <c r="Y53" s="9">
        <v>3</v>
      </c>
      <c r="Z53" s="9">
        <v>0</v>
      </c>
      <c r="AA53" s="9">
        <v>0</v>
      </c>
      <c r="AB53" s="9">
        <v>0</v>
      </c>
      <c r="AC53" s="9">
        <v>0</v>
      </c>
      <c r="AD53" s="11">
        <v>0</v>
      </c>
      <c r="AE53" s="11">
        <v>0</v>
      </c>
      <c r="AF53" s="11">
        <v>0</v>
      </c>
      <c r="AG53" s="11">
        <v>5</v>
      </c>
      <c r="AH53" s="11">
        <v>0</v>
      </c>
      <c r="AI53" s="11">
        <v>0</v>
      </c>
      <c r="AJ53" s="11">
        <v>0</v>
      </c>
      <c r="AK53" s="11">
        <v>0</v>
      </c>
      <c r="AL53" s="12"/>
      <c r="AM53" s="11">
        <f>MEDIAN(X53:AK53)</f>
        <v>0</v>
      </c>
      <c r="AN53" s="13">
        <f>AVERAGE(X53:AK53)</f>
        <v>0.714285714285714</v>
      </c>
      <c r="AO53" s="14">
        <f>LARGE(X53:AK53,1)</f>
        <v>5</v>
      </c>
      <c r="AP53" s="14">
        <f>SMALL(X53:AK53,1)</f>
        <v>0</v>
      </c>
      <c r="AQ53" s="11">
        <f>COUNTIF(X53:AK53,"0")*100/14</f>
        <v>78.5714285714286</v>
      </c>
    </row>
    <row r="54" ht="13" customHeight="1">
      <c r="A54" t="s" s="8">
        <v>59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2</v>
      </c>
      <c r="AA54" s="9">
        <v>1</v>
      </c>
      <c r="AB54" s="9">
        <v>8</v>
      </c>
      <c r="AC54" s="9">
        <v>6</v>
      </c>
      <c r="AD54" s="9">
        <v>21</v>
      </c>
      <c r="AE54" s="9">
        <v>11</v>
      </c>
      <c r="AF54" s="9">
        <v>58</v>
      </c>
      <c r="AG54" s="9">
        <v>1</v>
      </c>
      <c r="AH54" s="9">
        <v>23</v>
      </c>
      <c r="AI54" s="9">
        <v>13</v>
      </c>
      <c r="AJ54" s="9">
        <v>32</v>
      </c>
      <c r="AK54" s="9">
        <v>23</v>
      </c>
      <c r="AL54" s="15"/>
      <c r="AM54" s="11">
        <f>MEDIAN(X54:AK54)</f>
        <v>9.5</v>
      </c>
      <c r="AN54" s="13">
        <f>AVERAGE(X54:AK54)</f>
        <v>14.2142857142857</v>
      </c>
      <c r="AO54" s="14">
        <f>LARGE(X54:AK54,1)</f>
        <v>58</v>
      </c>
      <c r="AP54" s="14">
        <f>SMALL(X54:AK54,1)</f>
        <v>0</v>
      </c>
      <c r="AQ54" s="11">
        <f>COUNTIF(X54:AK54,"0")*100/14</f>
        <v>14.2857142857143</v>
      </c>
    </row>
    <row r="55" ht="13" customHeight="1">
      <c r="A55" t="s" s="8">
        <v>60</v>
      </c>
      <c r="B55" s="9">
        <v>0</v>
      </c>
      <c r="C55" s="9">
        <v>2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</v>
      </c>
      <c r="L55" s="9">
        <v>0</v>
      </c>
      <c r="M55" s="9">
        <v>1</v>
      </c>
      <c r="N55" s="9">
        <v>0</v>
      </c>
      <c r="O55" t="s" s="10">
        <v>6</v>
      </c>
      <c r="P55" s="9">
        <v>3</v>
      </c>
      <c r="Q55" s="9">
        <v>9</v>
      </c>
      <c r="R55" s="9">
        <v>0</v>
      </c>
      <c r="S55" s="9">
        <v>1</v>
      </c>
      <c r="T55" s="9">
        <v>1</v>
      </c>
      <c r="U55" s="9">
        <v>6</v>
      </c>
      <c r="V55" s="9">
        <v>11</v>
      </c>
      <c r="W55" s="9">
        <v>34</v>
      </c>
      <c r="X55" s="9">
        <v>28</v>
      </c>
      <c r="Y55" s="9">
        <v>70</v>
      </c>
      <c r="Z55" s="9">
        <v>0</v>
      </c>
      <c r="AA55" s="9">
        <v>28</v>
      </c>
      <c r="AB55" s="9">
        <v>29</v>
      </c>
      <c r="AC55" s="9">
        <v>31</v>
      </c>
      <c r="AD55" s="9">
        <v>79</v>
      </c>
      <c r="AE55" s="9">
        <v>40</v>
      </c>
      <c r="AF55" s="9">
        <v>76</v>
      </c>
      <c r="AG55" s="9">
        <v>11</v>
      </c>
      <c r="AH55" s="9">
        <v>41</v>
      </c>
      <c r="AI55" s="9">
        <v>73</v>
      </c>
      <c r="AJ55" s="9">
        <v>72</v>
      </c>
      <c r="AK55" s="9">
        <v>87</v>
      </c>
      <c r="AL55" s="15"/>
      <c r="AM55" s="11">
        <f>MEDIAN(X55:AK55)</f>
        <v>40.5</v>
      </c>
      <c r="AN55" s="13">
        <f>AVERAGE(X55:AK55)</f>
        <v>47.5</v>
      </c>
      <c r="AO55" s="14">
        <f>LARGE(X55:AK55,1)</f>
        <v>87</v>
      </c>
      <c r="AP55" s="14">
        <f>SMALL(X55:AK55,1)</f>
        <v>0</v>
      </c>
      <c r="AQ55" s="11">
        <f>COUNTIF(X55:AK55,"0")*100/14</f>
        <v>7.14285714285714</v>
      </c>
    </row>
    <row r="56" ht="13" customHeight="1">
      <c r="A56" t="s" s="8">
        <v>61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2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1</v>
      </c>
      <c r="AL56" s="12"/>
      <c r="AM56" s="11">
        <f>MEDIAN(X56:AK56)</f>
        <v>0</v>
      </c>
      <c r="AN56" s="13">
        <f>AVERAGE(X56:AK56)</f>
        <v>0.0714285714285714</v>
      </c>
      <c r="AO56" s="14">
        <f>LARGE(X56:AK56,1)</f>
        <v>1</v>
      </c>
      <c r="AP56" s="14">
        <f>SMALL(X56:AK56,1)</f>
        <v>0</v>
      </c>
      <c r="AQ56" s="11">
        <f>COUNTIF(X56:AK56,"0")*100/14</f>
        <v>92.8571428571429</v>
      </c>
    </row>
    <row r="57" ht="13" customHeight="1">
      <c r="A57" t="s" s="8">
        <v>62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2"/>
      <c r="AM57" s="11">
        <f>MEDIAN(X57:AK57)</f>
        <v>0</v>
      </c>
      <c r="AN57" s="13">
        <f>AVERAGE(X57:AK57)</f>
        <v>0</v>
      </c>
      <c r="AO57" s="14">
        <f>LARGE(X57:AK57,1)</f>
        <v>0</v>
      </c>
      <c r="AP57" s="14">
        <f>SMALL(X57:AK57,1)</f>
        <v>0</v>
      </c>
      <c r="AQ57" s="11">
        <f>COUNTIF(X57:AK57,"0")*100/14</f>
        <v>100</v>
      </c>
    </row>
    <row r="58" ht="13" customHeight="1">
      <c r="A58" t="s" s="8">
        <v>63</v>
      </c>
      <c r="B58" s="9">
        <v>0</v>
      </c>
      <c r="C58" s="9">
        <v>12</v>
      </c>
      <c r="D58" s="9">
        <v>0</v>
      </c>
      <c r="E58" s="9">
        <v>18</v>
      </c>
      <c r="F58" s="9">
        <v>13</v>
      </c>
      <c r="G58" s="9">
        <v>14</v>
      </c>
      <c r="H58" s="9">
        <v>9</v>
      </c>
      <c r="I58" s="9">
        <v>20</v>
      </c>
      <c r="J58" s="9">
        <v>18</v>
      </c>
      <c r="K58" s="9">
        <v>21</v>
      </c>
      <c r="L58" s="9">
        <v>5</v>
      </c>
      <c r="M58" s="9">
        <v>21</v>
      </c>
      <c r="N58" s="9">
        <v>27</v>
      </c>
      <c r="O58" s="9">
        <v>20</v>
      </c>
      <c r="P58" s="9">
        <v>30</v>
      </c>
      <c r="Q58" s="9">
        <v>18</v>
      </c>
      <c r="R58" s="9">
        <v>15</v>
      </c>
      <c r="S58" s="9">
        <v>45</v>
      </c>
      <c r="T58" s="9">
        <v>40</v>
      </c>
      <c r="U58" s="9">
        <v>44</v>
      </c>
      <c r="V58" s="9">
        <v>11</v>
      </c>
      <c r="W58" s="9">
        <v>18</v>
      </c>
      <c r="X58" s="9">
        <v>4</v>
      </c>
      <c r="Y58" s="9">
        <v>7</v>
      </c>
      <c r="Z58" s="9">
        <v>4</v>
      </c>
      <c r="AA58" s="9">
        <v>2</v>
      </c>
      <c r="AB58" s="9">
        <v>6</v>
      </c>
      <c r="AC58" s="9">
        <v>1</v>
      </c>
      <c r="AD58" s="9">
        <v>2</v>
      </c>
      <c r="AE58" s="9">
        <v>10</v>
      </c>
      <c r="AF58" s="9">
        <v>9</v>
      </c>
      <c r="AG58" s="9">
        <v>9</v>
      </c>
      <c r="AH58" s="9">
        <v>11</v>
      </c>
      <c r="AI58" s="9">
        <v>8</v>
      </c>
      <c r="AJ58" s="9">
        <v>13</v>
      </c>
      <c r="AK58" s="9">
        <v>9</v>
      </c>
      <c r="AL58" s="15"/>
      <c r="AM58" s="11">
        <f>MEDIAN(X58:AK58)</f>
        <v>7.5</v>
      </c>
      <c r="AN58" s="13">
        <f>AVERAGE(X58:AK58)</f>
        <v>6.78571428571429</v>
      </c>
      <c r="AO58" s="14">
        <f>LARGE(X58:AK58,1)</f>
        <v>13</v>
      </c>
      <c r="AP58" s="14">
        <f>SMALL(X58:AK58,1)</f>
        <v>1</v>
      </c>
      <c r="AQ58" s="11">
        <f>COUNTIF(X58:AK58,"0")*100/14</f>
        <v>0</v>
      </c>
    </row>
    <row r="59" ht="13" customHeight="1">
      <c r="A59" t="s" s="8">
        <v>64</v>
      </c>
      <c r="B59" s="9">
        <v>0</v>
      </c>
      <c r="C59" s="9">
        <v>0</v>
      </c>
      <c r="D59" s="9">
        <v>0</v>
      </c>
      <c r="E59" s="9">
        <v>0</v>
      </c>
      <c r="F59" s="9">
        <v>2</v>
      </c>
      <c r="G59" t="s" s="10">
        <v>6</v>
      </c>
      <c r="H59" s="9">
        <v>0</v>
      </c>
      <c r="I59" s="9">
        <v>1</v>
      </c>
      <c r="J59" s="9">
        <v>2</v>
      </c>
      <c r="K59" s="9">
        <v>2</v>
      </c>
      <c r="L59" s="9">
        <v>1</v>
      </c>
      <c r="M59" s="9">
        <v>0</v>
      </c>
      <c r="N59" s="9">
        <v>2</v>
      </c>
      <c r="O59" s="9">
        <v>2</v>
      </c>
      <c r="P59" s="9">
        <v>1</v>
      </c>
      <c r="Q59" s="9">
        <v>3</v>
      </c>
      <c r="R59" s="9">
        <v>1</v>
      </c>
      <c r="S59" s="9">
        <v>0</v>
      </c>
      <c r="T59" s="9">
        <v>7</v>
      </c>
      <c r="U59" s="9">
        <v>5</v>
      </c>
      <c r="V59" s="9">
        <v>1</v>
      </c>
      <c r="W59" s="9">
        <v>2</v>
      </c>
      <c r="X59" s="9">
        <v>3</v>
      </c>
      <c r="Y59" s="9">
        <v>2</v>
      </c>
      <c r="Z59" s="9">
        <v>0</v>
      </c>
      <c r="AA59" s="9">
        <v>1</v>
      </c>
      <c r="AB59" s="9">
        <v>0</v>
      </c>
      <c r="AC59" s="9">
        <v>0</v>
      </c>
      <c r="AD59" s="9">
        <v>1</v>
      </c>
      <c r="AE59" s="9">
        <v>4</v>
      </c>
      <c r="AF59" s="9">
        <v>1</v>
      </c>
      <c r="AG59" s="9">
        <v>1</v>
      </c>
      <c r="AH59" s="9">
        <v>2</v>
      </c>
      <c r="AI59" s="9">
        <v>1</v>
      </c>
      <c r="AJ59" s="9">
        <v>2</v>
      </c>
      <c r="AK59" s="9">
        <v>4</v>
      </c>
      <c r="AL59" s="15"/>
      <c r="AM59" s="11">
        <f>MEDIAN(X59:AK59)</f>
        <v>1</v>
      </c>
      <c r="AN59" s="13">
        <f>AVERAGE(X59:AK59)</f>
        <v>1.57142857142857</v>
      </c>
      <c r="AO59" s="14">
        <f>LARGE(X59:AK59,1)</f>
        <v>4</v>
      </c>
      <c r="AP59" s="14">
        <f>SMALL(X59:AK59,1)</f>
        <v>0</v>
      </c>
      <c r="AQ59" s="11">
        <f>COUNTIF(X59:AK59,"0")*100/14</f>
        <v>21.4285714285714</v>
      </c>
    </row>
    <row r="60" ht="13" customHeight="1">
      <c r="A60" t="s" s="8">
        <v>65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0</v>
      </c>
      <c r="M60" s="9">
        <v>0</v>
      </c>
      <c r="N60" s="9">
        <v>0</v>
      </c>
      <c r="O60" s="9">
        <v>1</v>
      </c>
      <c r="P60" s="9">
        <v>0</v>
      </c>
      <c r="Q60" s="9">
        <v>1</v>
      </c>
      <c r="R60" s="9">
        <v>1</v>
      </c>
      <c r="S60" s="9">
        <v>1</v>
      </c>
      <c r="T60" s="9">
        <v>5</v>
      </c>
      <c r="U60" s="9">
        <v>0</v>
      </c>
      <c r="V60" s="9">
        <v>1</v>
      </c>
      <c r="W60" s="9">
        <v>0</v>
      </c>
      <c r="X60" s="9">
        <v>2</v>
      </c>
      <c r="Y60" s="9">
        <v>0</v>
      </c>
      <c r="Z60" s="9">
        <v>0</v>
      </c>
      <c r="AA60" s="9">
        <v>0</v>
      </c>
      <c r="AB60" s="9">
        <v>4</v>
      </c>
      <c r="AC60" s="9">
        <v>0</v>
      </c>
      <c r="AD60" s="9">
        <v>3</v>
      </c>
      <c r="AE60" s="9">
        <v>4</v>
      </c>
      <c r="AF60" s="9">
        <v>3</v>
      </c>
      <c r="AG60" s="9">
        <v>4</v>
      </c>
      <c r="AH60" s="9">
        <v>3</v>
      </c>
      <c r="AI60" s="9">
        <v>2</v>
      </c>
      <c r="AJ60" s="9">
        <v>2</v>
      </c>
      <c r="AK60" s="9">
        <v>2</v>
      </c>
      <c r="AL60" s="15"/>
      <c r="AM60" s="11">
        <f>MEDIAN(X60:AK60)</f>
        <v>2</v>
      </c>
      <c r="AN60" s="13">
        <f>AVERAGE(X60:AK60)</f>
        <v>2.07142857142857</v>
      </c>
      <c r="AO60" s="14">
        <f>LARGE(X60:AK60,1)</f>
        <v>4</v>
      </c>
      <c r="AP60" s="14">
        <f>SMALL(X60:AK60,1)</f>
        <v>0</v>
      </c>
      <c r="AQ60" s="11">
        <f>COUNTIF(X60:AK60,"0")*100/14</f>
        <v>28.5714285714286</v>
      </c>
    </row>
    <row r="61" ht="13" customHeight="1">
      <c r="A61" t="s" s="8">
        <v>66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2"/>
      <c r="AM61" s="11">
        <f>MEDIAN(X61:AK61)</f>
        <v>0</v>
      </c>
      <c r="AN61" s="13">
        <f>AVERAGE(X61:AK61)</f>
        <v>0</v>
      </c>
      <c r="AO61" s="14">
        <f>LARGE(X61:AK61,1)</f>
        <v>0</v>
      </c>
      <c r="AP61" s="14">
        <f>SMALL(X61:AK61,1)</f>
        <v>0</v>
      </c>
      <c r="AQ61" s="11">
        <f>COUNTIF(X61:AK61,"0")*100/14</f>
        <v>100</v>
      </c>
    </row>
    <row r="62" ht="13" customHeight="1">
      <c r="A62" t="s" s="8">
        <v>67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t="s" s="10">
        <v>6</v>
      </c>
      <c r="H62" s="9">
        <v>0</v>
      </c>
      <c r="I62" s="9">
        <v>0</v>
      </c>
      <c r="J62" t="s" s="10">
        <v>6</v>
      </c>
      <c r="K62" s="9">
        <v>1</v>
      </c>
      <c r="L62" s="9">
        <v>1</v>
      </c>
      <c r="M62" s="9">
        <v>1</v>
      </c>
      <c r="N62" s="9">
        <v>0</v>
      </c>
      <c r="O62" s="9">
        <v>1</v>
      </c>
      <c r="P62" s="9">
        <v>2</v>
      </c>
      <c r="Q62" s="9">
        <v>2</v>
      </c>
      <c r="R62" s="9">
        <v>0</v>
      </c>
      <c r="S62" s="9">
        <v>1</v>
      </c>
      <c r="T62" s="9">
        <v>2</v>
      </c>
      <c r="U62" s="9">
        <v>2</v>
      </c>
      <c r="V62" s="9">
        <v>3</v>
      </c>
      <c r="W62" s="9">
        <v>4</v>
      </c>
      <c r="X62" s="9">
        <v>1</v>
      </c>
      <c r="Y62" s="9">
        <v>3</v>
      </c>
      <c r="Z62" s="9">
        <v>4</v>
      </c>
      <c r="AA62" s="9">
        <v>0</v>
      </c>
      <c r="AB62" s="9">
        <v>6</v>
      </c>
      <c r="AC62" s="9">
        <v>10</v>
      </c>
      <c r="AD62" s="9">
        <v>5</v>
      </c>
      <c r="AE62" s="9">
        <v>5</v>
      </c>
      <c r="AF62" s="9">
        <v>9</v>
      </c>
      <c r="AG62" s="9">
        <v>2</v>
      </c>
      <c r="AH62" s="9">
        <v>15</v>
      </c>
      <c r="AI62" s="9">
        <v>25</v>
      </c>
      <c r="AJ62" s="9">
        <v>14</v>
      </c>
      <c r="AK62" s="9">
        <v>15</v>
      </c>
      <c r="AL62" s="15"/>
      <c r="AM62" s="11">
        <f>MEDIAN(X62:AK62)</f>
        <v>5.5</v>
      </c>
      <c r="AN62" s="13">
        <f>AVERAGE(X62:AK62)</f>
        <v>8.142857142857141</v>
      </c>
      <c r="AO62" s="14">
        <f>LARGE(X62:AK62,1)</f>
        <v>25</v>
      </c>
      <c r="AP62" s="14">
        <f>SMALL(X62:AK62,1)</f>
        <v>0</v>
      </c>
      <c r="AQ62" s="11">
        <f>COUNTIF(X62:AK62,"0")*100/14</f>
        <v>7.14285714285714</v>
      </c>
    </row>
    <row r="63" ht="13" customHeight="1">
      <c r="A63" t="s" s="8">
        <v>68</v>
      </c>
      <c r="B63" s="9">
        <v>0</v>
      </c>
      <c r="C63" s="9">
        <v>0</v>
      </c>
      <c r="D63" s="9">
        <v>0</v>
      </c>
      <c r="E63" s="9">
        <v>0</v>
      </c>
      <c r="F63" s="9">
        <v>1</v>
      </c>
      <c r="G63" s="9">
        <v>2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1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1</v>
      </c>
      <c r="Y63" s="9">
        <v>1</v>
      </c>
      <c r="Z63" s="9">
        <v>1</v>
      </c>
      <c r="AA63" s="9">
        <v>0</v>
      </c>
      <c r="AB63" s="9">
        <v>1</v>
      </c>
      <c r="AC63" s="9">
        <v>0</v>
      </c>
      <c r="AD63" s="9">
        <v>0</v>
      </c>
      <c r="AE63" s="9">
        <v>1</v>
      </c>
      <c r="AF63" s="9">
        <v>1</v>
      </c>
      <c r="AG63" s="9">
        <v>0</v>
      </c>
      <c r="AH63" s="9">
        <v>1</v>
      </c>
      <c r="AI63" s="9">
        <v>2</v>
      </c>
      <c r="AJ63" s="9">
        <v>3</v>
      </c>
      <c r="AK63" s="9">
        <v>4</v>
      </c>
      <c r="AL63" s="15"/>
      <c r="AM63" s="11">
        <f>MEDIAN(X63:AK63)</f>
        <v>1</v>
      </c>
      <c r="AN63" s="13">
        <f>AVERAGE(X63:AK63)</f>
        <v>1.14285714285714</v>
      </c>
      <c r="AO63" s="14">
        <f>LARGE(X63:AK63,1)</f>
        <v>4</v>
      </c>
      <c r="AP63" s="14">
        <f>SMALL(X63:AK63,1)</f>
        <v>0</v>
      </c>
      <c r="AQ63" s="11">
        <f>COUNTIF(X63:AK63,"0")*100/14</f>
        <v>28.5714285714286</v>
      </c>
    </row>
    <row r="64" ht="13" customHeight="1">
      <c r="A64" t="s" s="8">
        <v>69</v>
      </c>
      <c r="B64" s="9">
        <v>0</v>
      </c>
      <c r="C64" s="9">
        <v>0</v>
      </c>
      <c r="D64" s="9">
        <v>0</v>
      </c>
      <c r="E64" s="9">
        <v>0</v>
      </c>
      <c r="F64" s="9">
        <v>1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2"/>
      <c r="AM64" s="11">
        <f>MEDIAN(X64:AK64)</f>
        <v>0</v>
      </c>
      <c r="AN64" s="13">
        <f>AVERAGE(X64:AK64)</f>
        <v>0</v>
      </c>
      <c r="AO64" s="14">
        <f>LARGE(X64:AK64,1)</f>
        <v>0</v>
      </c>
      <c r="AP64" s="14">
        <f>SMALL(X64:AK64,1)</f>
        <v>0</v>
      </c>
      <c r="AQ64" s="11">
        <f>COUNTIF(X64:AK64,"0")*100/14</f>
        <v>100</v>
      </c>
    </row>
    <row r="65" ht="13" customHeight="1">
      <c r="A65" t="s" s="8">
        <v>70</v>
      </c>
      <c r="B65" s="9">
        <v>0</v>
      </c>
      <c r="C65" s="9">
        <v>1</v>
      </c>
      <c r="D65" s="9">
        <v>1</v>
      </c>
      <c r="E65" s="9">
        <v>3</v>
      </c>
      <c r="F65" s="9">
        <v>5</v>
      </c>
      <c r="G65" s="9">
        <v>5</v>
      </c>
      <c r="H65" s="9">
        <v>4</v>
      </c>
      <c r="I65" s="9">
        <v>13</v>
      </c>
      <c r="J65" s="9">
        <v>9</v>
      </c>
      <c r="K65" s="9">
        <v>7</v>
      </c>
      <c r="L65" s="9">
        <v>7</v>
      </c>
      <c r="M65" s="9">
        <v>6</v>
      </c>
      <c r="N65" s="9">
        <v>2</v>
      </c>
      <c r="O65" s="9">
        <v>6</v>
      </c>
      <c r="P65" s="9">
        <v>8</v>
      </c>
      <c r="Q65" s="9">
        <v>7</v>
      </c>
      <c r="R65" s="9">
        <v>7</v>
      </c>
      <c r="S65" s="9">
        <v>9</v>
      </c>
      <c r="T65" s="9">
        <v>20</v>
      </c>
      <c r="U65" s="9">
        <v>15</v>
      </c>
      <c r="V65" s="9">
        <v>5</v>
      </c>
      <c r="W65" s="9">
        <v>4</v>
      </c>
      <c r="X65" s="9">
        <v>4</v>
      </c>
      <c r="Y65" s="9">
        <v>11</v>
      </c>
      <c r="Z65" s="9">
        <v>1</v>
      </c>
      <c r="AA65" s="9">
        <v>2</v>
      </c>
      <c r="AB65" s="9">
        <v>6</v>
      </c>
      <c r="AC65" s="9">
        <v>4</v>
      </c>
      <c r="AD65" s="9">
        <v>1</v>
      </c>
      <c r="AE65" s="9">
        <v>15</v>
      </c>
      <c r="AF65" s="9">
        <v>2</v>
      </c>
      <c r="AG65" s="9">
        <v>3</v>
      </c>
      <c r="AH65" s="9">
        <v>6</v>
      </c>
      <c r="AI65" s="9">
        <v>7</v>
      </c>
      <c r="AJ65" s="9">
        <v>15</v>
      </c>
      <c r="AK65" s="9">
        <v>11</v>
      </c>
      <c r="AL65" s="15"/>
      <c r="AM65" s="11">
        <f>MEDIAN(X65:AK65)</f>
        <v>5</v>
      </c>
      <c r="AN65" s="13">
        <f>AVERAGE(X65:AK65)</f>
        <v>6.28571428571429</v>
      </c>
      <c r="AO65" s="14">
        <f>LARGE(X65:AK65,1)</f>
        <v>15</v>
      </c>
      <c r="AP65" s="14">
        <f>SMALL(X65:AK65,1)</f>
        <v>1</v>
      </c>
      <c r="AQ65" s="11">
        <f>COUNTIF(X65:AK65,"0")*100/14</f>
        <v>0</v>
      </c>
    </row>
    <row r="66" ht="13" customHeight="1">
      <c r="A66" t="s" s="8">
        <v>71</v>
      </c>
      <c r="B66" s="9">
        <v>0</v>
      </c>
      <c r="C66" s="9">
        <v>9</v>
      </c>
      <c r="D66" s="9">
        <v>0</v>
      </c>
      <c r="E66" s="9">
        <v>8</v>
      </c>
      <c r="F66" s="9">
        <v>14</v>
      </c>
      <c r="G66" s="9">
        <v>4</v>
      </c>
      <c r="H66" s="9">
        <v>2</v>
      </c>
      <c r="I66" s="9">
        <v>16</v>
      </c>
      <c r="J66" s="9">
        <v>16</v>
      </c>
      <c r="K66" s="9">
        <v>13</v>
      </c>
      <c r="L66" s="9">
        <v>7</v>
      </c>
      <c r="M66" s="9">
        <v>1</v>
      </c>
      <c r="N66" s="9">
        <v>12</v>
      </c>
      <c r="O66" s="9">
        <v>7</v>
      </c>
      <c r="P66" s="9">
        <v>9</v>
      </c>
      <c r="Q66" s="9">
        <v>5</v>
      </c>
      <c r="R66" s="9">
        <v>2</v>
      </c>
      <c r="S66" s="9">
        <v>1</v>
      </c>
      <c r="T66" s="9">
        <v>8</v>
      </c>
      <c r="U66" s="9">
        <v>9</v>
      </c>
      <c r="V66" s="9">
        <v>1</v>
      </c>
      <c r="W66" s="9">
        <v>1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1</v>
      </c>
      <c r="AI66" s="11">
        <v>0</v>
      </c>
      <c r="AJ66" s="11">
        <v>0</v>
      </c>
      <c r="AK66" s="11">
        <v>0</v>
      </c>
      <c r="AL66" s="12"/>
      <c r="AM66" s="11">
        <f>MEDIAN(X66:AK66)</f>
        <v>0</v>
      </c>
      <c r="AN66" s="13">
        <f>AVERAGE(X66:AK66)</f>
        <v>0.142857142857143</v>
      </c>
      <c r="AO66" s="14">
        <f>LARGE(X66:AK66,1)</f>
        <v>1</v>
      </c>
      <c r="AP66" s="14">
        <f>SMALL(X66:AK66,1)</f>
        <v>0</v>
      </c>
      <c r="AQ66" s="11">
        <f>COUNTIF(X66:AK66,"0")*100/14</f>
        <v>85.71428571428569</v>
      </c>
    </row>
    <row r="67" ht="13" customHeight="1">
      <c r="A67" t="s" s="8">
        <v>72</v>
      </c>
      <c r="B67" s="9">
        <v>0</v>
      </c>
      <c r="C67" s="9">
        <v>1</v>
      </c>
      <c r="D67" s="9">
        <v>1</v>
      </c>
      <c r="E67" s="9">
        <v>1</v>
      </c>
      <c r="F67" s="9">
        <v>1</v>
      </c>
      <c r="G67" s="9">
        <v>4</v>
      </c>
      <c r="H67" t="s" s="10">
        <v>6</v>
      </c>
      <c r="I67" s="9">
        <v>3</v>
      </c>
      <c r="J67" s="9">
        <v>2</v>
      </c>
      <c r="K67" s="9">
        <v>3</v>
      </c>
      <c r="L67" s="9">
        <v>0</v>
      </c>
      <c r="M67" s="9">
        <v>2</v>
      </c>
      <c r="N67" s="9">
        <v>0</v>
      </c>
      <c r="O67" s="9">
        <v>2</v>
      </c>
      <c r="P67" s="9">
        <v>1</v>
      </c>
      <c r="Q67" s="9">
        <v>0</v>
      </c>
      <c r="R67" s="9">
        <v>0</v>
      </c>
      <c r="S67" s="9">
        <v>0</v>
      </c>
      <c r="T67" s="9">
        <v>0</v>
      </c>
      <c r="U67" s="9">
        <v>2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1">
        <v>0</v>
      </c>
      <c r="AE67" s="11">
        <v>0</v>
      </c>
      <c r="AF67" s="11">
        <v>0</v>
      </c>
      <c r="AG67" s="11">
        <v>7</v>
      </c>
      <c r="AH67" s="11">
        <v>4</v>
      </c>
      <c r="AI67" s="11">
        <v>1</v>
      </c>
      <c r="AJ67" s="11">
        <v>3</v>
      </c>
      <c r="AK67" s="11">
        <v>1</v>
      </c>
      <c r="AL67" s="12"/>
      <c r="AM67" s="11">
        <f>MEDIAN(X67:AK67)</f>
        <v>0</v>
      </c>
      <c r="AN67" s="13">
        <f>AVERAGE(X67:AK67)</f>
        <v>1.14285714285714</v>
      </c>
      <c r="AO67" s="14">
        <f>LARGE(X67:AK67,1)</f>
        <v>7</v>
      </c>
      <c r="AP67" s="14">
        <f>SMALL(X67:AK67,1)</f>
        <v>0</v>
      </c>
      <c r="AQ67" s="11">
        <f>COUNTIF(X67:AK67,"0")*100/14</f>
        <v>64.28571428571431</v>
      </c>
    </row>
    <row r="68" ht="13" customHeight="1">
      <c r="A68" t="s" s="8">
        <v>73</v>
      </c>
      <c r="B68" s="9">
        <v>0</v>
      </c>
      <c r="C68" s="9">
        <v>2</v>
      </c>
      <c r="D68" s="9">
        <v>0</v>
      </c>
      <c r="E68" s="9">
        <v>0</v>
      </c>
      <c r="F68" s="9">
        <v>0</v>
      </c>
      <c r="G68" s="9">
        <v>0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1</v>
      </c>
      <c r="AI68" s="11">
        <v>1</v>
      </c>
      <c r="AJ68" s="11">
        <v>1</v>
      </c>
      <c r="AK68" s="11">
        <v>5</v>
      </c>
      <c r="AL68" s="12"/>
      <c r="AM68" s="11">
        <f>MEDIAN(X68:AK68)</f>
        <v>0</v>
      </c>
      <c r="AN68" s="13">
        <f>AVERAGE(X68:AK68)</f>
        <v>0.571428571428571</v>
      </c>
      <c r="AO68" s="14">
        <f>LARGE(X68:AK68,1)</f>
        <v>5</v>
      </c>
      <c r="AP68" s="14">
        <f>SMALL(X68:AK68,1)</f>
        <v>0</v>
      </c>
      <c r="AQ68" s="11">
        <f>COUNTIF(X68:AK68,"0")*100/14</f>
        <v>71.4285714285714</v>
      </c>
    </row>
    <row r="69" ht="13" customHeight="1">
      <c r="A69" t="s" s="8">
        <v>74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2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2"/>
      <c r="AM69" s="11">
        <f>MEDIAN(X69:AK69)</f>
        <v>0</v>
      </c>
      <c r="AN69" s="13">
        <f>AVERAGE(X69:AK69)</f>
        <v>0</v>
      </c>
      <c r="AO69" s="14">
        <f>LARGE(X69:AK69,1)</f>
        <v>0</v>
      </c>
      <c r="AP69" s="14">
        <f>SMALL(X69:AK69,1)</f>
        <v>0</v>
      </c>
      <c r="AQ69" s="11">
        <f>COUNTIF(X69:AK69,"0")*100/14</f>
        <v>100</v>
      </c>
    </row>
    <row r="70" ht="13" customHeight="1">
      <c r="A70" t="s" s="8">
        <v>75</v>
      </c>
      <c r="B70" s="9">
        <v>0</v>
      </c>
      <c r="C70" s="9">
        <v>0</v>
      </c>
      <c r="D70" s="9">
        <v>0</v>
      </c>
      <c r="E70" s="9">
        <v>7</v>
      </c>
      <c r="F70" s="9">
        <v>10</v>
      </c>
      <c r="G70" s="9">
        <v>1</v>
      </c>
      <c r="H70" s="9">
        <v>0</v>
      </c>
      <c r="I70" s="9">
        <v>0</v>
      </c>
      <c r="J70" s="9">
        <v>6</v>
      </c>
      <c r="K70" s="9">
        <v>0</v>
      </c>
      <c r="L70" s="9">
        <v>0</v>
      </c>
      <c r="M70" s="9">
        <v>2</v>
      </c>
      <c r="N70" s="9">
        <v>3</v>
      </c>
      <c r="O70" s="9">
        <v>50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</v>
      </c>
      <c r="AC70" s="9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1</v>
      </c>
      <c r="AI70" s="11">
        <v>2</v>
      </c>
      <c r="AJ70" s="11">
        <v>0</v>
      </c>
      <c r="AK70" s="11">
        <v>0</v>
      </c>
      <c r="AL70" s="12"/>
      <c r="AM70" s="11">
        <f>MEDIAN(X70:AK70)</f>
        <v>0</v>
      </c>
      <c r="AN70" s="13">
        <f>AVERAGE(X70:AK70)</f>
        <v>0.285714285714286</v>
      </c>
      <c r="AO70" s="14">
        <f>LARGE(X70:AK70,1)</f>
        <v>2</v>
      </c>
      <c r="AP70" s="14">
        <f>SMALL(X70:AK70,1)</f>
        <v>0</v>
      </c>
      <c r="AQ70" s="11">
        <f>COUNTIF(X70:AK70,"0")*100/14</f>
        <v>78.5714285714286</v>
      </c>
    </row>
    <row r="71" ht="13" customHeight="1">
      <c r="A71" t="s" s="8">
        <v>76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2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5</v>
      </c>
      <c r="V71" t="s" s="10">
        <v>6</v>
      </c>
      <c r="W71" s="9">
        <v>0</v>
      </c>
      <c r="X71" s="9">
        <v>0</v>
      </c>
      <c r="Y71" s="9">
        <v>0</v>
      </c>
      <c r="Z71" s="9">
        <v>68</v>
      </c>
      <c r="AA71" s="9">
        <v>0</v>
      </c>
      <c r="AB71" s="9">
        <v>4</v>
      </c>
      <c r="AC71" s="9">
        <v>5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12</v>
      </c>
      <c r="AK71" s="11">
        <v>0</v>
      </c>
      <c r="AL71" s="12"/>
      <c r="AM71" s="11">
        <f>MEDIAN(X71:AK71)</f>
        <v>0</v>
      </c>
      <c r="AN71" s="13">
        <f>AVERAGE(X71:AK71)</f>
        <v>6.35714285714286</v>
      </c>
      <c r="AO71" s="14">
        <f>LARGE(X71:AK71,1)</f>
        <v>68</v>
      </c>
      <c r="AP71" s="14">
        <f>SMALL(X71:AK71,1)</f>
        <v>0</v>
      </c>
      <c r="AQ71" s="11">
        <f>COUNTIF(X71:AK71,"0")*100/14</f>
        <v>71.4285714285714</v>
      </c>
    </row>
    <row r="72" ht="13" customHeight="1">
      <c r="A72" t="s" s="8">
        <v>77</v>
      </c>
      <c r="B72" s="9">
        <v>0</v>
      </c>
      <c r="C72" s="9">
        <v>0</v>
      </c>
      <c r="D72" s="9">
        <v>6</v>
      </c>
      <c r="E72" s="9">
        <v>4</v>
      </c>
      <c r="F72" s="9">
        <v>2</v>
      </c>
      <c r="G72" s="9">
        <v>7</v>
      </c>
      <c r="H72" s="9">
        <v>6</v>
      </c>
      <c r="I72" s="9">
        <v>4</v>
      </c>
      <c r="J72" s="9">
        <v>8</v>
      </c>
      <c r="K72" s="9">
        <v>3</v>
      </c>
      <c r="L72" s="9">
        <v>3</v>
      </c>
      <c r="M72" s="9">
        <v>28</v>
      </c>
      <c r="N72" s="9">
        <v>0</v>
      </c>
      <c r="O72" s="9">
        <v>10</v>
      </c>
      <c r="P72" s="9">
        <v>3</v>
      </c>
      <c r="Q72" s="9">
        <v>1</v>
      </c>
      <c r="R72" s="9">
        <v>2</v>
      </c>
      <c r="S72" s="9">
        <v>10</v>
      </c>
      <c r="T72" s="9">
        <v>1</v>
      </c>
      <c r="U72" s="9">
        <v>1</v>
      </c>
      <c r="V72" s="9">
        <v>0</v>
      </c>
      <c r="W72" s="9">
        <v>10</v>
      </c>
      <c r="X72" s="9">
        <v>0</v>
      </c>
      <c r="Y72" s="9">
        <v>2</v>
      </c>
      <c r="Z72" s="9">
        <v>0</v>
      </c>
      <c r="AA72" s="9">
        <v>0</v>
      </c>
      <c r="AB72" s="9">
        <v>0</v>
      </c>
      <c r="AC72" s="9">
        <v>7</v>
      </c>
      <c r="AD72" s="11">
        <v>0</v>
      </c>
      <c r="AE72" s="11">
        <v>3</v>
      </c>
      <c r="AF72" s="11">
        <v>7</v>
      </c>
      <c r="AG72" s="11">
        <v>1</v>
      </c>
      <c r="AH72" s="11">
        <v>3</v>
      </c>
      <c r="AI72" s="11">
        <v>0</v>
      </c>
      <c r="AJ72" s="11">
        <v>0</v>
      </c>
      <c r="AK72" s="11">
        <v>0</v>
      </c>
      <c r="AL72" s="12"/>
      <c r="AM72" s="11">
        <f>MEDIAN(X72:AK72)</f>
        <v>0</v>
      </c>
      <c r="AN72" s="13">
        <f>AVERAGE(X72:AK72)</f>
        <v>1.64285714285714</v>
      </c>
      <c r="AO72" s="14">
        <f>LARGE(X72:AK72,1)</f>
        <v>7</v>
      </c>
      <c r="AP72" s="14">
        <f>SMALL(X72:AK72,1)</f>
        <v>0</v>
      </c>
      <c r="AQ72" s="11">
        <f>COUNTIF(X72:AK72,"0")*100/14</f>
        <v>57.1428571428571</v>
      </c>
    </row>
    <row r="73" ht="13" customHeight="1">
      <c r="A73" t="s" s="8">
        <v>78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3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2"/>
      <c r="AM73" s="11">
        <f>MEDIAN(X73:AK73)</f>
        <v>0</v>
      </c>
      <c r="AN73" s="13">
        <f>AVERAGE(X73:AK73)</f>
        <v>0</v>
      </c>
      <c r="AO73" s="14">
        <f>LARGE(X73:AK73,1)</f>
        <v>0</v>
      </c>
      <c r="AP73" s="14">
        <f>SMALL(X73:AK73,1)</f>
        <v>0</v>
      </c>
      <c r="AQ73" s="11">
        <f>COUNTIF(X73:AK73,"0")*100/14</f>
        <v>100</v>
      </c>
    </row>
    <row r="74" ht="13" customHeight="1">
      <c r="A74" t="s" s="8">
        <v>79</v>
      </c>
      <c r="B74" s="9">
        <v>0</v>
      </c>
      <c r="C74" s="9">
        <v>0</v>
      </c>
      <c r="D74" s="9">
        <v>0</v>
      </c>
      <c r="E74" s="9">
        <v>0</v>
      </c>
      <c r="F74" s="9">
        <v>2</v>
      </c>
      <c r="G74" s="9">
        <v>0</v>
      </c>
      <c r="H74" t="s" s="10">
        <v>6</v>
      </c>
      <c r="I74" s="9">
        <v>0</v>
      </c>
      <c r="J74" s="9">
        <v>3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2"/>
      <c r="AM74" s="11">
        <f>MEDIAN(X74:AK74)</f>
        <v>0</v>
      </c>
      <c r="AN74" s="13">
        <f>AVERAGE(X74:AK74)</f>
        <v>0</v>
      </c>
      <c r="AO74" s="14">
        <f>LARGE(X74:AK74,1)</f>
        <v>0</v>
      </c>
      <c r="AP74" s="14">
        <f>SMALL(X74:AK74,1)</f>
        <v>0</v>
      </c>
      <c r="AQ74" s="11">
        <f>COUNTIF(X74:AK74,"0")*100/14</f>
        <v>100</v>
      </c>
    </row>
    <row r="75" ht="13" customHeight="1">
      <c r="A75" t="s" s="8">
        <v>80</v>
      </c>
      <c r="B75" s="9">
        <v>0</v>
      </c>
      <c r="C75" s="9">
        <v>10</v>
      </c>
      <c r="D75" s="9">
        <v>4</v>
      </c>
      <c r="E75" s="9">
        <v>0</v>
      </c>
      <c r="F75" s="9">
        <v>0</v>
      </c>
      <c r="G75" s="9">
        <v>0</v>
      </c>
      <c r="H75" s="9">
        <v>12</v>
      </c>
      <c r="I75" s="9">
        <v>0</v>
      </c>
      <c r="J75" s="9">
        <v>4</v>
      </c>
      <c r="K75" s="9">
        <v>2</v>
      </c>
      <c r="L75" s="9">
        <v>0</v>
      </c>
      <c r="M75" s="9">
        <v>2</v>
      </c>
      <c r="N75" s="9">
        <v>4</v>
      </c>
      <c r="O75" s="9">
        <v>2</v>
      </c>
      <c r="P75" s="9">
        <v>2</v>
      </c>
      <c r="Q75" s="9">
        <v>0</v>
      </c>
      <c r="R75" s="9">
        <v>3</v>
      </c>
      <c r="S75" s="9">
        <v>1</v>
      </c>
      <c r="T75" s="9">
        <v>0</v>
      </c>
      <c r="U75" s="9">
        <v>0</v>
      </c>
      <c r="V75" s="9">
        <v>0</v>
      </c>
      <c r="W75" s="9">
        <v>2</v>
      </c>
      <c r="X75" s="9">
        <v>0</v>
      </c>
      <c r="Y75" s="9">
        <v>0</v>
      </c>
      <c r="Z75" s="9">
        <v>9</v>
      </c>
      <c r="AA75" s="9">
        <v>0</v>
      </c>
      <c r="AB75" s="9">
        <v>0</v>
      </c>
      <c r="AC75" s="9">
        <v>0</v>
      </c>
      <c r="AD75" s="11">
        <v>14</v>
      </c>
      <c r="AE75" s="11">
        <v>7</v>
      </c>
      <c r="AF75" s="11">
        <v>0</v>
      </c>
      <c r="AG75" s="11">
        <v>0</v>
      </c>
      <c r="AH75" s="11">
        <v>6</v>
      </c>
      <c r="AI75" s="11">
        <v>0</v>
      </c>
      <c r="AJ75" s="11">
        <v>6</v>
      </c>
      <c r="AK75" s="11">
        <v>4</v>
      </c>
      <c r="AL75" s="12"/>
      <c r="AM75" s="11">
        <f>MEDIAN(X75:AK75)</f>
        <v>0</v>
      </c>
      <c r="AN75" s="13">
        <f>AVERAGE(X75:AK75)</f>
        <v>3.28571428571429</v>
      </c>
      <c r="AO75" s="14">
        <f>LARGE(X75:AK75,1)</f>
        <v>14</v>
      </c>
      <c r="AP75" s="14">
        <f>SMALL(X75:AK75,1)</f>
        <v>0</v>
      </c>
      <c r="AQ75" s="11">
        <f>COUNTIF(X75:AK75,"0")*100/14</f>
        <v>57.1428571428571</v>
      </c>
    </row>
    <row r="76" ht="13" customHeight="1">
      <c r="A76" t="s" s="8">
        <v>81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2</v>
      </c>
      <c r="I76" s="9">
        <v>0</v>
      </c>
      <c r="J76" s="9">
        <v>1</v>
      </c>
      <c r="K76" s="9">
        <v>1</v>
      </c>
      <c r="L76" s="9">
        <v>0</v>
      </c>
      <c r="M76" s="9">
        <v>9</v>
      </c>
      <c r="N76" s="9">
        <v>0</v>
      </c>
      <c r="O76" s="9">
        <v>0</v>
      </c>
      <c r="P76" s="9">
        <v>0</v>
      </c>
      <c r="Q76" s="9">
        <v>5</v>
      </c>
      <c r="R76" s="9">
        <v>0</v>
      </c>
      <c r="S76" s="9">
        <v>0</v>
      </c>
      <c r="T76" s="9">
        <v>3</v>
      </c>
      <c r="U76" s="9">
        <v>11</v>
      </c>
      <c r="V76" s="9">
        <v>0</v>
      </c>
      <c r="W76" s="9">
        <v>2</v>
      </c>
      <c r="X76" s="9">
        <v>2</v>
      </c>
      <c r="Y76" s="9">
        <v>0</v>
      </c>
      <c r="Z76" s="9">
        <v>2</v>
      </c>
      <c r="AA76" s="9">
        <v>0</v>
      </c>
      <c r="AB76" s="9">
        <v>2</v>
      </c>
      <c r="AC76" s="9">
        <v>3</v>
      </c>
      <c r="AD76" s="9">
        <v>3</v>
      </c>
      <c r="AE76" s="9">
        <v>0</v>
      </c>
      <c r="AF76" s="9">
        <v>1</v>
      </c>
      <c r="AG76" s="9">
        <v>7</v>
      </c>
      <c r="AH76" s="9">
        <v>12</v>
      </c>
      <c r="AI76" s="9">
        <v>24</v>
      </c>
      <c r="AJ76" s="9">
        <v>55</v>
      </c>
      <c r="AK76" s="9">
        <v>43</v>
      </c>
      <c r="AL76" s="15"/>
      <c r="AM76" s="11">
        <f>MEDIAN(X76:AK76)</f>
        <v>2.5</v>
      </c>
      <c r="AN76" s="13">
        <f>AVERAGE(X76:AK76)</f>
        <v>11</v>
      </c>
      <c r="AO76" s="14">
        <f>LARGE(X76:AK76,1)</f>
        <v>55</v>
      </c>
      <c r="AP76" s="14">
        <f>SMALL(X76:AK76,1)</f>
        <v>0</v>
      </c>
      <c r="AQ76" s="11">
        <f>COUNTIF(X76:AK76,"0")*100/14</f>
        <v>21.4285714285714</v>
      </c>
    </row>
    <row r="77" ht="13" customHeight="1">
      <c r="A77" t="s" s="8">
        <v>82</v>
      </c>
      <c r="B77" s="9">
        <v>0</v>
      </c>
      <c r="C77" s="9">
        <v>0</v>
      </c>
      <c r="D77" s="9">
        <v>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1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2"/>
      <c r="AM77" s="11">
        <f>MEDIAN(X77:AK77)</f>
        <v>0</v>
      </c>
      <c r="AN77" s="13">
        <f>AVERAGE(X77:AK77)</f>
        <v>0</v>
      </c>
      <c r="AO77" s="14">
        <f>LARGE(X77:AK77,1)</f>
        <v>0</v>
      </c>
      <c r="AP77" s="14">
        <f>SMALL(X77:AK77,1)</f>
        <v>0</v>
      </c>
      <c r="AQ77" s="11">
        <f>COUNTIF(X77:AK77,"0")*100/14</f>
        <v>100</v>
      </c>
    </row>
    <row r="78" ht="13" customHeight="1">
      <c r="A78" t="s" s="8">
        <v>83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5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5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2</v>
      </c>
      <c r="AK78" s="11">
        <v>1</v>
      </c>
      <c r="AL78" s="12"/>
      <c r="AM78" s="11">
        <f>MEDIAN(X78:AK78)</f>
        <v>0</v>
      </c>
      <c r="AN78" s="13">
        <f>AVERAGE(X78:AK78)</f>
        <v>0.571428571428571</v>
      </c>
      <c r="AO78" s="14">
        <f>LARGE(X78:AK78,1)</f>
        <v>5</v>
      </c>
      <c r="AP78" s="14">
        <f>SMALL(X78:AK78,1)</f>
        <v>0</v>
      </c>
      <c r="AQ78" s="11">
        <f>COUNTIF(X78:AK78,"0")*100/14</f>
        <v>78.5714285714286</v>
      </c>
    </row>
    <row r="79" ht="13" customHeight="1">
      <c r="A79" t="s" s="8">
        <v>84</v>
      </c>
      <c r="B79" s="9">
        <v>5</v>
      </c>
      <c r="C79" s="9">
        <v>10</v>
      </c>
      <c r="D79" s="9">
        <v>2</v>
      </c>
      <c r="E79" s="9">
        <v>0</v>
      </c>
      <c r="F79" s="9">
        <v>1</v>
      </c>
      <c r="G79" t="s" s="10">
        <v>6</v>
      </c>
      <c r="H79" t="s" s="10">
        <v>6</v>
      </c>
      <c r="I79" t="s" s="10">
        <v>6</v>
      </c>
      <c r="J79" s="9">
        <v>21</v>
      </c>
      <c r="K79" s="9">
        <v>15</v>
      </c>
      <c r="L79" s="9">
        <v>8</v>
      </c>
      <c r="M79" s="9">
        <v>3</v>
      </c>
      <c r="N79" s="9">
        <v>0</v>
      </c>
      <c r="O79" s="9">
        <v>1</v>
      </c>
      <c r="P79" s="9">
        <v>1</v>
      </c>
      <c r="Q79" s="9">
        <v>0</v>
      </c>
      <c r="R79" s="9">
        <v>1</v>
      </c>
      <c r="S79" s="9">
        <v>0</v>
      </c>
      <c r="T79" s="9">
        <v>0</v>
      </c>
      <c r="U79" s="9">
        <v>7</v>
      </c>
      <c r="V79" t="s" s="10">
        <v>6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1">
        <v>0</v>
      </c>
      <c r="AE79" s="11">
        <v>1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2"/>
      <c r="AM79" s="11">
        <f>MEDIAN(X79:AK79)</f>
        <v>0</v>
      </c>
      <c r="AN79" s="13">
        <f>AVERAGE(X79:AK79)</f>
        <v>0.0714285714285714</v>
      </c>
      <c r="AO79" s="14">
        <f>LARGE(X79:AK79,1)</f>
        <v>1</v>
      </c>
      <c r="AP79" s="14">
        <f>SMALL(X79:AK79,1)</f>
        <v>0</v>
      </c>
      <c r="AQ79" s="11">
        <f>COUNTIF(X79:AK79,"0")*100/14</f>
        <v>92.8571428571429</v>
      </c>
    </row>
    <row r="80" ht="13" customHeight="1">
      <c r="A80" t="s" s="8">
        <v>85</v>
      </c>
      <c r="B80" s="9">
        <v>0</v>
      </c>
      <c r="C80" s="9">
        <v>0</v>
      </c>
      <c r="D80" s="9">
        <v>20</v>
      </c>
      <c r="E80" s="9">
        <v>0</v>
      </c>
      <c r="F80" s="9">
        <v>0</v>
      </c>
      <c r="G80" s="9">
        <v>0</v>
      </c>
      <c r="H80" s="9">
        <v>0</v>
      </c>
      <c r="I80" s="9">
        <v>8</v>
      </c>
      <c r="J80" s="9">
        <v>45</v>
      </c>
      <c r="K80" s="9">
        <v>0</v>
      </c>
      <c r="L80" s="9">
        <v>0</v>
      </c>
      <c r="M80" s="9">
        <v>4</v>
      </c>
      <c r="N80" s="9">
        <v>0</v>
      </c>
      <c r="O80" s="9">
        <v>6</v>
      </c>
      <c r="P80" s="9">
        <v>3</v>
      </c>
      <c r="Q80" s="9">
        <v>0</v>
      </c>
      <c r="R80" s="9">
        <v>0</v>
      </c>
      <c r="S80" s="9">
        <v>0</v>
      </c>
      <c r="T80" s="9">
        <v>0</v>
      </c>
      <c r="U80" s="9">
        <v>69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2"/>
      <c r="AM80" s="11">
        <f>MEDIAN(X80:AK80)</f>
        <v>0</v>
      </c>
      <c r="AN80" s="13">
        <f>AVERAGE(X80:AK80)</f>
        <v>0</v>
      </c>
      <c r="AO80" s="14">
        <f>LARGE(X80:AK80,1)</f>
        <v>0</v>
      </c>
      <c r="AP80" s="14">
        <f>SMALL(X80:AK80,1)</f>
        <v>0</v>
      </c>
      <c r="AQ80" s="11">
        <f>COUNTIF(X80:AK80,"0")*100/14</f>
        <v>100</v>
      </c>
    </row>
    <row r="81" ht="13" customHeight="1">
      <c r="A81" t="s" s="8">
        <v>86</v>
      </c>
      <c r="B81" s="9">
        <v>100</v>
      </c>
      <c r="C81" s="9">
        <v>26</v>
      </c>
      <c r="D81" s="9">
        <v>15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82</v>
      </c>
      <c r="N81" s="9">
        <v>0</v>
      </c>
      <c r="O81" s="9">
        <v>15</v>
      </c>
      <c r="P81" s="9">
        <v>0</v>
      </c>
      <c r="Q81" s="9">
        <v>0</v>
      </c>
      <c r="R81" s="9">
        <v>200</v>
      </c>
      <c r="S81" s="9">
        <v>0</v>
      </c>
      <c r="T81" s="9">
        <v>100</v>
      </c>
      <c r="U81" s="9">
        <v>35</v>
      </c>
      <c r="V81" t="s" s="10">
        <v>6</v>
      </c>
      <c r="W81" s="9">
        <v>386</v>
      </c>
      <c r="X81" s="9">
        <v>0</v>
      </c>
      <c r="Y81" s="9">
        <v>4</v>
      </c>
      <c r="Z81" s="9">
        <v>0</v>
      </c>
      <c r="AA81" s="9">
        <v>0</v>
      </c>
      <c r="AB81" s="9">
        <v>0</v>
      </c>
      <c r="AC81" s="9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1</v>
      </c>
      <c r="AI81" s="11">
        <v>0</v>
      </c>
      <c r="AJ81" s="11">
        <v>0</v>
      </c>
      <c r="AK81" s="11">
        <v>0</v>
      </c>
      <c r="AL81" s="12"/>
      <c r="AM81" s="11">
        <f>MEDIAN(X81:AK81)</f>
        <v>0</v>
      </c>
      <c r="AN81" s="13">
        <f>AVERAGE(X81:AK81)</f>
        <v>0.357142857142857</v>
      </c>
      <c r="AO81" s="14">
        <f>LARGE(X81:AK81,1)</f>
        <v>4</v>
      </c>
      <c r="AP81" s="14">
        <f>SMALL(X81:AK81,1)</f>
        <v>0</v>
      </c>
      <c r="AQ81" s="11">
        <f>COUNTIF(X81:AK81,"0")*100/14</f>
        <v>85.71428571428569</v>
      </c>
    </row>
    <row r="82" ht="13" customHeight="1">
      <c r="A82" t="s" s="8">
        <v>87</v>
      </c>
      <c r="B82" s="9">
        <v>150</v>
      </c>
      <c r="C82" s="9">
        <v>650</v>
      </c>
      <c r="D82" s="9">
        <v>1000</v>
      </c>
      <c r="E82" s="9">
        <v>270</v>
      </c>
      <c r="F82" s="9">
        <v>60</v>
      </c>
      <c r="G82" s="9">
        <v>157</v>
      </c>
      <c r="H82" s="9">
        <v>48</v>
      </c>
      <c r="I82" s="9">
        <v>60</v>
      </c>
      <c r="J82" s="9">
        <v>125</v>
      </c>
      <c r="K82" s="9">
        <v>80</v>
      </c>
      <c r="L82" s="9">
        <v>118</v>
      </c>
      <c r="M82" s="9">
        <v>254</v>
      </c>
      <c r="N82" s="9">
        <v>12</v>
      </c>
      <c r="O82" s="9">
        <v>500</v>
      </c>
      <c r="P82" s="9">
        <v>10</v>
      </c>
      <c r="Q82" s="9">
        <v>5</v>
      </c>
      <c r="R82" s="9">
        <v>50</v>
      </c>
      <c r="S82" s="9">
        <v>100</v>
      </c>
      <c r="T82" s="9">
        <v>18</v>
      </c>
      <c r="U82" s="9">
        <v>265</v>
      </c>
      <c r="V82" s="9">
        <v>16</v>
      </c>
      <c r="W82" s="9">
        <v>112</v>
      </c>
      <c r="X82" s="9">
        <v>18</v>
      </c>
      <c r="Y82" s="9">
        <v>22</v>
      </c>
      <c r="Z82" s="9">
        <v>44</v>
      </c>
      <c r="AA82" s="9">
        <v>24</v>
      </c>
      <c r="AB82" s="9">
        <v>3</v>
      </c>
      <c r="AC82" s="9">
        <v>83</v>
      </c>
      <c r="AD82" s="9">
        <v>74</v>
      </c>
      <c r="AE82" s="9">
        <v>105</v>
      </c>
      <c r="AF82" s="9">
        <v>20</v>
      </c>
      <c r="AG82" s="9">
        <v>4</v>
      </c>
      <c r="AH82" s="9">
        <v>32</v>
      </c>
      <c r="AI82" s="9">
        <v>1</v>
      </c>
      <c r="AJ82" s="9">
        <v>29</v>
      </c>
      <c r="AK82" s="9">
        <v>53</v>
      </c>
      <c r="AL82" s="15"/>
      <c r="AM82" s="11">
        <f>MEDIAN(X82:AK82)</f>
        <v>26.5</v>
      </c>
      <c r="AN82" s="13">
        <f>AVERAGE(X82:AK82)</f>
        <v>36.5714285714286</v>
      </c>
      <c r="AO82" s="14">
        <f>LARGE(X82:AK82,1)</f>
        <v>105</v>
      </c>
      <c r="AP82" s="14">
        <f>SMALL(X82:AK82,1)</f>
        <v>1</v>
      </c>
      <c r="AQ82" s="11">
        <f>COUNTIF(X82:AK82,"0")*100/14</f>
        <v>0</v>
      </c>
    </row>
    <row r="83" ht="13" customHeight="1">
      <c r="A83" t="s" s="8">
        <v>88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1</v>
      </c>
      <c r="AJ83" s="11">
        <v>0</v>
      </c>
      <c r="AK83" s="11">
        <v>0</v>
      </c>
      <c r="AL83" s="15"/>
      <c r="AM83" s="11">
        <f>MEDIAN(X83:AK83)</f>
        <v>0</v>
      </c>
      <c r="AN83" s="13">
        <f>AVERAGE(X83:AK83)</f>
        <v>0.0714285714285714</v>
      </c>
      <c r="AO83" s="14">
        <f>LARGE(X83:AK83,1)</f>
        <v>1</v>
      </c>
      <c r="AP83" s="14">
        <f>SMALL(X83:AK83,1)</f>
        <v>0</v>
      </c>
      <c r="AQ83" s="11">
        <f>COUNTIF(X83:AK83,"0")*100/14</f>
        <v>92.8571428571429</v>
      </c>
    </row>
    <row r="84" ht="13" customHeight="1">
      <c r="A84" t="s" s="8">
        <v>89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11">
        <v>0</v>
      </c>
      <c r="AK84" s="11">
        <v>5</v>
      </c>
      <c r="AL84" s="15"/>
      <c r="AM84" s="11">
        <f>MEDIAN(X84:AK84)</f>
        <v>0</v>
      </c>
      <c r="AN84" s="13">
        <f>AVERAGE(X84:AK84)</f>
        <v>0.357142857142857</v>
      </c>
      <c r="AO84" s="14">
        <f>LARGE(X84:AK84,1)</f>
        <v>5</v>
      </c>
      <c r="AP84" s="14">
        <f>SMALL(X84:AK84,1)</f>
        <v>0</v>
      </c>
      <c r="AQ84" s="11">
        <f>COUNTIF(X84:AK84,"0")*100/14</f>
        <v>92.8571428571429</v>
      </c>
    </row>
    <row r="85" ht="13" customHeight="1">
      <c r="A85" t="s" s="8">
        <v>90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34</v>
      </c>
      <c r="N85" s="9">
        <v>30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4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2"/>
      <c r="AM85" s="11">
        <f>MEDIAN(X85:AK85)</f>
        <v>0</v>
      </c>
      <c r="AN85" s="13">
        <f>AVERAGE(X85:AK85)</f>
        <v>0</v>
      </c>
      <c r="AO85" s="14">
        <f>LARGE(X85:AK85,1)</f>
        <v>0</v>
      </c>
      <c r="AP85" s="14">
        <f>SMALL(X85:AK85,1)</f>
        <v>0</v>
      </c>
      <c r="AQ85" s="11">
        <f>COUNTIF(X85:AK85,"0")*100/14</f>
        <v>100</v>
      </c>
    </row>
    <row r="86" ht="13" customHeight="1">
      <c r="A86" t="s" s="8">
        <v>91</v>
      </c>
      <c r="B86" s="9">
        <v>0</v>
      </c>
      <c r="C86" s="9">
        <v>0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2"/>
      <c r="AM86" s="11">
        <f>MEDIAN(X86:AK86)</f>
        <v>0</v>
      </c>
      <c r="AN86" s="13">
        <f>AVERAGE(X86:AK86)</f>
        <v>0</v>
      </c>
      <c r="AO86" s="14">
        <f>LARGE(X86:AK86,1)</f>
        <v>0</v>
      </c>
      <c r="AP86" s="14">
        <f>SMALL(X86:AK86,1)</f>
        <v>0</v>
      </c>
      <c r="AQ86" s="11">
        <f>COUNTIF(X86:AK86,"0")*100/14</f>
        <v>100</v>
      </c>
    </row>
    <row r="87" ht="13" customHeight="1">
      <c r="A87" t="s" s="8">
        <v>92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287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1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2"/>
      <c r="AM87" s="11">
        <f>MEDIAN(X87:AK87)</f>
        <v>0</v>
      </c>
      <c r="AN87" s="13">
        <f>AVERAGE(X87:AK87)</f>
        <v>0</v>
      </c>
      <c r="AO87" s="14">
        <f>LARGE(X87:AK87,1)</f>
        <v>0</v>
      </c>
      <c r="AP87" s="14">
        <f>SMALL(X87:AK87,1)</f>
        <v>0</v>
      </c>
      <c r="AQ87" s="11">
        <f>COUNTIF(X87:AK87,"0")*100/14</f>
        <v>100</v>
      </c>
    </row>
    <row r="88" ht="13" customHeight="1">
      <c r="A88" t="s" s="8">
        <v>93</v>
      </c>
      <c r="B88" s="9">
        <v>1</v>
      </c>
      <c r="C88" s="9">
        <v>1</v>
      </c>
      <c r="D88" s="9">
        <v>0</v>
      </c>
      <c r="E88" s="9">
        <v>0</v>
      </c>
      <c r="F88" s="9">
        <v>1</v>
      </c>
      <c r="G88" s="9">
        <v>0</v>
      </c>
      <c r="H88" s="9">
        <v>0</v>
      </c>
      <c r="I88" s="9">
        <v>0</v>
      </c>
      <c r="J88" s="9">
        <v>0</v>
      </c>
      <c r="K88" s="9">
        <v>1</v>
      </c>
      <c r="L88" s="9">
        <v>0</v>
      </c>
      <c r="M88" s="9">
        <v>0</v>
      </c>
      <c r="N88" s="9">
        <v>0</v>
      </c>
      <c r="O88" s="9">
        <v>4</v>
      </c>
      <c r="P88" s="9">
        <v>4</v>
      </c>
      <c r="Q88" s="9">
        <v>0</v>
      </c>
      <c r="R88" s="9">
        <v>0</v>
      </c>
      <c r="S88" s="9">
        <v>4</v>
      </c>
      <c r="T88" s="9">
        <v>2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11">
        <v>0</v>
      </c>
      <c r="AE88" s="11">
        <v>1</v>
      </c>
      <c r="AF88" s="11">
        <v>0</v>
      </c>
      <c r="AG88" s="11">
        <v>0</v>
      </c>
      <c r="AH88" s="11">
        <v>1</v>
      </c>
      <c r="AI88" s="11">
        <v>0</v>
      </c>
      <c r="AJ88" s="11">
        <v>2</v>
      </c>
      <c r="AK88" s="11">
        <v>0</v>
      </c>
      <c r="AL88" s="12"/>
      <c r="AM88" s="11">
        <f>MEDIAN(X88:AK88)</f>
        <v>0</v>
      </c>
      <c r="AN88" s="13">
        <f>AVERAGE(X88:AK88)</f>
        <v>0.285714285714286</v>
      </c>
      <c r="AO88" s="14">
        <f>LARGE(X88:AK88,1)</f>
        <v>2</v>
      </c>
      <c r="AP88" s="14">
        <f>SMALL(X88:AK88,1)</f>
        <v>0</v>
      </c>
      <c r="AQ88" s="11">
        <f>COUNTIF(X88:AK88,"0")*100/14</f>
        <v>78.5714285714286</v>
      </c>
    </row>
    <row r="89" ht="13" customHeight="1">
      <c r="A89" t="s" s="8">
        <v>94</v>
      </c>
      <c r="B89" s="9">
        <v>0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4</v>
      </c>
      <c r="I89" t="s" s="10">
        <v>6</v>
      </c>
      <c r="J89" t="s" s="10">
        <v>6</v>
      </c>
      <c r="K89" s="9">
        <v>6</v>
      </c>
      <c r="L89" s="9">
        <v>5</v>
      </c>
      <c r="M89" s="9">
        <v>5</v>
      </c>
      <c r="N89" s="9">
        <v>0</v>
      </c>
      <c r="O89" s="9">
        <v>1</v>
      </c>
      <c r="P89" s="9">
        <v>0</v>
      </c>
      <c r="Q89" s="9">
        <v>2</v>
      </c>
      <c r="R89" s="9">
        <v>0</v>
      </c>
      <c r="S89" s="9">
        <v>0</v>
      </c>
      <c r="T89" s="9">
        <v>4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11">
        <v>2</v>
      </c>
      <c r="AE89" s="11">
        <v>0</v>
      </c>
      <c r="AF89" s="11">
        <v>0</v>
      </c>
      <c r="AG89" s="11">
        <v>0</v>
      </c>
      <c r="AH89" s="11">
        <v>2</v>
      </c>
      <c r="AI89" s="11">
        <v>0</v>
      </c>
      <c r="AJ89" s="11">
        <v>0</v>
      </c>
      <c r="AK89" s="11">
        <v>0</v>
      </c>
      <c r="AL89" s="12"/>
      <c r="AM89" s="11">
        <f>MEDIAN(X89:AK89)</f>
        <v>0</v>
      </c>
      <c r="AN89" s="13">
        <f>AVERAGE(X89:AK89)</f>
        <v>0.285714285714286</v>
      </c>
      <c r="AO89" s="14">
        <f>LARGE(X89:AK89,1)</f>
        <v>2</v>
      </c>
      <c r="AP89" s="14">
        <f>SMALL(X89:AK89,1)</f>
        <v>0</v>
      </c>
      <c r="AQ89" s="11">
        <f>COUNTIF(X89:AK89,"0")*100/14</f>
        <v>85.71428571428569</v>
      </c>
    </row>
    <row r="90" ht="13" customHeight="1">
      <c r="A90" t="s" s="8">
        <v>95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4</v>
      </c>
      <c r="S90" s="9">
        <v>1</v>
      </c>
      <c r="T90" s="9">
        <v>0</v>
      </c>
      <c r="U90" s="9">
        <v>1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2"/>
      <c r="AM90" s="11">
        <f>MEDIAN(X90:AK90)</f>
        <v>0</v>
      </c>
      <c r="AN90" s="13">
        <f>AVERAGE(X90:AK90)</f>
        <v>0</v>
      </c>
      <c r="AO90" s="14">
        <f>LARGE(X90:AK90,1)</f>
        <v>0</v>
      </c>
      <c r="AP90" s="14">
        <f>SMALL(X90:AK90,1)</f>
        <v>0</v>
      </c>
      <c r="AQ90" s="11">
        <f>COUNTIF(X90:AK90,"0")*100/14</f>
        <v>100</v>
      </c>
    </row>
    <row r="91" ht="13" customHeight="1">
      <c r="A91" t="s" s="8">
        <v>96</v>
      </c>
      <c r="B91" s="9">
        <v>0</v>
      </c>
      <c r="C91" s="9">
        <v>1</v>
      </c>
      <c r="D91" s="9">
        <v>31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137</v>
      </c>
      <c r="N91" s="9">
        <v>0</v>
      </c>
      <c r="O91" s="9">
        <v>20</v>
      </c>
      <c r="P91" s="9">
        <v>1</v>
      </c>
      <c r="Q91" s="9">
        <v>0</v>
      </c>
      <c r="R91" s="9">
        <v>1</v>
      </c>
      <c r="S91" s="9">
        <v>3</v>
      </c>
      <c r="T91" s="9">
        <v>0</v>
      </c>
      <c r="U91" s="9">
        <v>25</v>
      </c>
      <c r="V91" t="s" s="10">
        <v>6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1</v>
      </c>
      <c r="AK91" s="11">
        <v>0</v>
      </c>
      <c r="AL91" s="12"/>
      <c r="AM91" s="11">
        <f>MEDIAN(X91:AK91)</f>
        <v>0</v>
      </c>
      <c r="AN91" s="13">
        <f>AVERAGE(X91:AK91)</f>
        <v>0.0714285714285714</v>
      </c>
      <c r="AO91" s="14">
        <f>LARGE(X91:AK91,1)</f>
        <v>1</v>
      </c>
      <c r="AP91" s="14">
        <f>SMALL(X91:AK91,1)</f>
        <v>0</v>
      </c>
      <c r="AQ91" s="11">
        <f>COUNTIF(X91:AK91,"0")*100/14</f>
        <v>92.8571428571429</v>
      </c>
    </row>
    <row r="92" ht="13" customHeight="1">
      <c r="A92" t="s" s="8">
        <v>97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11">
        <v>1</v>
      </c>
      <c r="AJ92" s="11">
        <v>1</v>
      </c>
      <c r="AK92" s="11">
        <v>0</v>
      </c>
      <c r="AL92" s="12"/>
      <c r="AM92" s="11">
        <f>MEDIAN(X92:AK92)</f>
        <v>0</v>
      </c>
      <c r="AN92" s="13">
        <f>AVERAGE(X92:AK92)</f>
        <v>0.142857142857143</v>
      </c>
      <c r="AO92" s="14">
        <f>LARGE(X92:AK92,1)</f>
        <v>1</v>
      </c>
      <c r="AP92" s="14">
        <f>SMALL(X92:AK92,1)</f>
        <v>0</v>
      </c>
      <c r="AQ92" s="11">
        <f>COUNTIF(X92:AK92,"0")*100/14</f>
        <v>85.71428571428569</v>
      </c>
    </row>
    <row r="93" ht="13" customHeight="1">
      <c r="A93" t="s" s="8">
        <v>98</v>
      </c>
      <c r="B93" s="9">
        <v>100</v>
      </c>
      <c r="C93" s="9">
        <v>75</v>
      </c>
      <c r="D93" s="9">
        <v>23</v>
      </c>
      <c r="E93" s="9">
        <v>91</v>
      </c>
      <c r="F93" s="9">
        <v>45</v>
      </c>
      <c r="G93" s="9">
        <v>19</v>
      </c>
      <c r="H93" s="9">
        <v>6</v>
      </c>
      <c r="I93" s="9">
        <v>7</v>
      </c>
      <c r="J93" s="9">
        <v>26</v>
      </c>
      <c r="K93" s="9">
        <v>8</v>
      </c>
      <c r="L93" s="9">
        <v>43</v>
      </c>
      <c r="M93" s="9">
        <v>49</v>
      </c>
      <c r="N93" s="9">
        <v>80</v>
      </c>
      <c r="O93" s="9">
        <v>160</v>
      </c>
      <c r="P93" s="9">
        <v>20</v>
      </c>
      <c r="Q93" s="9">
        <v>2</v>
      </c>
      <c r="R93" s="9">
        <v>50</v>
      </c>
      <c r="S93" s="9">
        <v>55</v>
      </c>
      <c r="T93" s="9">
        <v>230</v>
      </c>
      <c r="U93" s="9">
        <v>221</v>
      </c>
      <c r="V93" s="9">
        <v>83</v>
      </c>
      <c r="W93" s="9">
        <v>78</v>
      </c>
      <c r="X93" s="9">
        <v>22</v>
      </c>
      <c r="Y93" s="9">
        <v>75</v>
      </c>
      <c r="Z93" s="9">
        <v>54</v>
      </c>
      <c r="AA93" s="9">
        <v>25</v>
      </c>
      <c r="AB93" s="9">
        <v>21</v>
      </c>
      <c r="AC93" s="9">
        <v>65</v>
      </c>
      <c r="AD93" s="9">
        <v>224</v>
      </c>
      <c r="AE93" s="9">
        <v>45</v>
      </c>
      <c r="AF93" s="9">
        <v>106</v>
      </c>
      <c r="AG93" s="9">
        <v>236</v>
      </c>
      <c r="AH93" s="9">
        <v>26</v>
      </c>
      <c r="AI93" s="9">
        <v>55</v>
      </c>
      <c r="AJ93" s="9">
        <v>43</v>
      </c>
      <c r="AK93" s="9">
        <v>128</v>
      </c>
      <c r="AL93" s="15"/>
      <c r="AM93" s="11">
        <f>MEDIAN(X93:AK93)</f>
        <v>54.5</v>
      </c>
      <c r="AN93" s="13">
        <f>AVERAGE(X93:AK93)</f>
        <v>80.3571428571429</v>
      </c>
      <c r="AO93" s="14">
        <f>LARGE(X93:AK93,1)</f>
        <v>236</v>
      </c>
      <c r="AP93" s="14">
        <f>SMALL(X93:AK93,1)</f>
        <v>21</v>
      </c>
      <c r="AQ93" s="11">
        <f>COUNTIF(X93:AK93,"0")*100/14</f>
        <v>0</v>
      </c>
    </row>
    <row r="94" ht="13" customHeight="1">
      <c r="A94" t="s" s="8">
        <v>99</v>
      </c>
      <c r="B94" s="9">
        <v>200</v>
      </c>
      <c r="C94" s="9">
        <v>1000</v>
      </c>
      <c r="D94" s="9">
        <v>1000</v>
      </c>
      <c r="E94" s="9">
        <v>250</v>
      </c>
      <c r="F94" s="9">
        <v>650</v>
      </c>
      <c r="G94" s="9">
        <v>352</v>
      </c>
      <c r="H94" s="9">
        <v>800</v>
      </c>
      <c r="I94" s="9">
        <v>2000</v>
      </c>
      <c r="J94" s="9">
        <v>1304</v>
      </c>
      <c r="K94" s="9">
        <v>1936</v>
      </c>
      <c r="L94" s="9">
        <v>143</v>
      </c>
      <c r="M94" s="9">
        <v>637</v>
      </c>
      <c r="N94" s="9">
        <v>2300</v>
      </c>
      <c r="O94" s="9">
        <v>2000</v>
      </c>
      <c r="P94" s="9">
        <v>200</v>
      </c>
      <c r="Q94" s="9">
        <v>1000</v>
      </c>
      <c r="R94" s="9">
        <v>1000</v>
      </c>
      <c r="S94" s="9">
        <v>3290</v>
      </c>
      <c r="T94" s="9">
        <v>2528</v>
      </c>
      <c r="U94" s="9">
        <v>1148</v>
      </c>
      <c r="V94" s="9">
        <v>177</v>
      </c>
      <c r="W94" s="9">
        <v>495</v>
      </c>
      <c r="X94" s="9">
        <v>300</v>
      </c>
      <c r="Y94" s="9">
        <v>732</v>
      </c>
      <c r="Z94" s="9">
        <v>415</v>
      </c>
      <c r="AA94" s="9">
        <v>400</v>
      </c>
      <c r="AB94" s="9">
        <v>285</v>
      </c>
      <c r="AC94" s="9">
        <v>204</v>
      </c>
      <c r="AD94" s="9">
        <v>290</v>
      </c>
      <c r="AE94" s="9">
        <v>88</v>
      </c>
      <c r="AF94" s="9">
        <v>143</v>
      </c>
      <c r="AG94" s="9">
        <v>183</v>
      </c>
      <c r="AH94" s="9">
        <v>586</v>
      </c>
      <c r="AI94" s="9">
        <v>215</v>
      </c>
      <c r="AJ94" s="9">
        <v>323</v>
      </c>
      <c r="AK94" s="9">
        <v>499</v>
      </c>
      <c r="AL94" s="15"/>
      <c r="AM94" s="11">
        <f>MEDIAN(X94:AK94)</f>
        <v>295</v>
      </c>
      <c r="AN94" s="13">
        <f>AVERAGE(X94:AK94)</f>
        <v>333.071428571429</v>
      </c>
      <c r="AO94" s="14">
        <f>LARGE(X94:AK94,1)</f>
        <v>732</v>
      </c>
      <c r="AP94" s="14">
        <f>SMALL(X94:AK94,1)</f>
        <v>88</v>
      </c>
      <c r="AQ94" s="11">
        <f>COUNTIF(X94:AK94,"0")*100/14</f>
        <v>0</v>
      </c>
    </row>
    <row r="95" ht="13" customHeight="1">
      <c r="A95" t="s" s="8">
        <v>100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2"/>
      <c r="AM95" s="11">
        <f>MEDIAN(X95:AK95)</f>
        <v>0</v>
      </c>
      <c r="AN95" s="13">
        <f>AVERAGE(X95:AK95)</f>
        <v>0</v>
      </c>
      <c r="AO95" s="14">
        <f>LARGE(X95:AK95,1)</f>
        <v>0</v>
      </c>
      <c r="AP95" s="14">
        <f>SMALL(X95:AK95,1)</f>
        <v>0</v>
      </c>
      <c r="AQ95" s="11">
        <f>COUNTIF(X95:AK95,"0")*100/14</f>
        <v>100</v>
      </c>
    </row>
    <row r="96" ht="13" customHeight="1">
      <c r="A96" t="s" s="8">
        <v>101</v>
      </c>
      <c r="B96" s="9">
        <v>20</v>
      </c>
      <c r="C96" s="9">
        <v>78</v>
      </c>
      <c r="D96" s="9">
        <v>100</v>
      </c>
      <c r="E96" s="9">
        <v>8</v>
      </c>
      <c r="F96" s="9">
        <v>3</v>
      </c>
      <c r="G96" s="9">
        <v>15</v>
      </c>
      <c r="H96" s="9">
        <v>30</v>
      </c>
      <c r="I96" s="9">
        <v>26</v>
      </c>
      <c r="J96" s="9">
        <v>76</v>
      </c>
      <c r="K96" s="9">
        <v>44</v>
      </c>
      <c r="L96" s="9">
        <v>23</v>
      </c>
      <c r="M96" s="9">
        <v>75</v>
      </c>
      <c r="N96" s="9">
        <v>35</v>
      </c>
      <c r="O96" s="9">
        <v>100</v>
      </c>
      <c r="P96" s="9">
        <v>20</v>
      </c>
      <c r="Q96" s="9">
        <v>75</v>
      </c>
      <c r="R96" s="9">
        <v>25</v>
      </c>
      <c r="S96" s="9">
        <v>213</v>
      </c>
      <c r="T96" s="9">
        <v>122</v>
      </c>
      <c r="U96" s="9">
        <v>0</v>
      </c>
      <c r="V96" s="9">
        <v>27</v>
      </c>
      <c r="W96" s="9">
        <v>82</v>
      </c>
      <c r="X96" s="9">
        <v>13</v>
      </c>
      <c r="Y96" s="9">
        <v>12</v>
      </c>
      <c r="Z96" s="9">
        <v>13</v>
      </c>
      <c r="AA96" s="9">
        <v>24</v>
      </c>
      <c r="AB96" s="9">
        <v>35</v>
      </c>
      <c r="AC96" s="9">
        <v>35</v>
      </c>
      <c r="AD96" s="9">
        <v>17</v>
      </c>
      <c r="AE96" s="9">
        <v>21</v>
      </c>
      <c r="AF96" s="9">
        <v>11</v>
      </c>
      <c r="AG96" s="9">
        <v>18</v>
      </c>
      <c r="AH96" s="9">
        <v>12</v>
      </c>
      <c r="AI96" s="9">
        <v>23</v>
      </c>
      <c r="AJ96" s="9">
        <v>28</v>
      </c>
      <c r="AK96" s="9">
        <v>6</v>
      </c>
      <c r="AL96" s="15"/>
      <c r="AM96" s="11">
        <f>MEDIAN(X96:AK96)</f>
        <v>17.5</v>
      </c>
      <c r="AN96" s="13">
        <f>AVERAGE(X96:AK96)</f>
        <v>19.1428571428571</v>
      </c>
      <c r="AO96" s="14">
        <f>LARGE(X96:AK96,1)</f>
        <v>35</v>
      </c>
      <c r="AP96" s="14">
        <f>SMALL(X96:AK96,1)</f>
        <v>6</v>
      </c>
      <c r="AQ96" s="11">
        <f>COUNTIF(X96:AK96,"0")*100/14</f>
        <v>0</v>
      </c>
    </row>
    <row r="97" ht="13" customHeight="1">
      <c r="A97" t="s" s="8">
        <v>102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49</v>
      </c>
      <c r="J97" s="9">
        <v>90</v>
      </c>
      <c r="K97" s="9">
        <v>165</v>
      </c>
      <c r="L97" s="9">
        <v>48</v>
      </c>
      <c r="M97" s="9">
        <v>130</v>
      </c>
      <c r="N97" s="9">
        <v>50</v>
      </c>
      <c r="O97" s="9">
        <v>100</v>
      </c>
      <c r="P97" s="9">
        <v>60</v>
      </c>
      <c r="Q97" s="9">
        <v>25</v>
      </c>
      <c r="R97" s="9">
        <v>100</v>
      </c>
      <c r="S97" s="9">
        <v>90</v>
      </c>
      <c r="T97" s="9">
        <v>236</v>
      </c>
      <c r="U97" s="9">
        <v>162</v>
      </c>
      <c r="V97" s="9">
        <v>13</v>
      </c>
      <c r="W97" s="9">
        <v>59</v>
      </c>
      <c r="X97" s="9">
        <v>0</v>
      </c>
      <c r="Y97" s="9">
        <v>2</v>
      </c>
      <c r="Z97" s="9">
        <v>27</v>
      </c>
      <c r="AA97" s="9">
        <v>3</v>
      </c>
      <c r="AB97" s="9">
        <v>15</v>
      </c>
      <c r="AC97" s="9">
        <v>12</v>
      </c>
      <c r="AD97" s="9">
        <v>2</v>
      </c>
      <c r="AE97" s="9">
        <v>19</v>
      </c>
      <c r="AF97" s="9">
        <v>1</v>
      </c>
      <c r="AG97" s="9">
        <v>11</v>
      </c>
      <c r="AH97" s="9">
        <v>71</v>
      </c>
      <c r="AI97" s="9">
        <v>31</v>
      </c>
      <c r="AJ97" s="9">
        <v>53</v>
      </c>
      <c r="AK97" s="9">
        <v>32</v>
      </c>
      <c r="AL97" s="15"/>
      <c r="AM97" s="11">
        <f>MEDIAN(X97:AK97)</f>
        <v>13.5</v>
      </c>
      <c r="AN97" s="13">
        <f>AVERAGE(X97:AK97)</f>
        <v>19.9285714285714</v>
      </c>
      <c r="AO97" s="14">
        <f>LARGE(X97:AK97,1)</f>
        <v>71</v>
      </c>
      <c r="AP97" s="14">
        <f>SMALL(X97:AK97,1)</f>
        <v>0</v>
      </c>
      <c r="AQ97" s="11">
        <f>COUNTIF(X97:AK97,"0")*100/14</f>
        <v>7.14285714285714</v>
      </c>
    </row>
    <row r="98" ht="13" customHeight="1">
      <c r="A98" t="s" s="8">
        <v>103</v>
      </c>
      <c r="B98" s="9">
        <v>7</v>
      </c>
      <c r="C98" s="9">
        <v>22</v>
      </c>
      <c r="D98" s="9">
        <v>36</v>
      </c>
      <c r="E98" s="9">
        <v>120</v>
      </c>
      <c r="F98" s="9">
        <v>70</v>
      </c>
      <c r="G98" s="9">
        <v>101</v>
      </c>
      <c r="H98" s="9">
        <v>225</v>
      </c>
      <c r="I98" s="9">
        <v>187</v>
      </c>
      <c r="J98" s="9">
        <v>286</v>
      </c>
      <c r="K98" s="9">
        <v>277</v>
      </c>
      <c r="L98" s="9">
        <v>228</v>
      </c>
      <c r="M98" s="9">
        <v>231</v>
      </c>
      <c r="N98" s="9">
        <v>115</v>
      </c>
      <c r="O98" s="9">
        <v>100</v>
      </c>
      <c r="P98" s="9">
        <v>130</v>
      </c>
      <c r="Q98" s="9">
        <v>200</v>
      </c>
      <c r="R98" s="9">
        <v>100</v>
      </c>
      <c r="S98" s="9">
        <v>88</v>
      </c>
      <c r="T98" s="9">
        <v>302</v>
      </c>
      <c r="U98" s="9">
        <v>261</v>
      </c>
      <c r="V98" s="9">
        <v>112</v>
      </c>
      <c r="W98" s="9">
        <v>108</v>
      </c>
      <c r="X98" s="9">
        <v>167</v>
      </c>
      <c r="Y98" s="9">
        <v>295</v>
      </c>
      <c r="Z98" s="9">
        <v>150</v>
      </c>
      <c r="AA98" s="9">
        <v>35</v>
      </c>
      <c r="AB98" s="9">
        <v>154</v>
      </c>
      <c r="AC98" s="9">
        <v>34</v>
      </c>
      <c r="AD98" s="9">
        <v>209</v>
      </c>
      <c r="AE98" s="9">
        <v>121</v>
      </c>
      <c r="AF98" s="9">
        <v>114</v>
      </c>
      <c r="AG98" s="9">
        <v>195</v>
      </c>
      <c r="AH98" s="9">
        <v>144</v>
      </c>
      <c r="AI98" s="9">
        <v>105</v>
      </c>
      <c r="AJ98" s="9">
        <v>149</v>
      </c>
      <c r="AK98" s="9">
        <v>116</v>
      </c>
      <c r="AL98" s="15"/>
      <c r="AM98" s="11">
        <f>MEDIAN(X98:AK98)</f>
        <v>146.5</v>
      </c>
      <c r="AN98" s="13">
        <f>AVERAGE(X98:AK98)</f>
        <v>142</v>
      </c>
      <c r="AO98" s="14">
        <f>LARGE(X98:AK98,1)</f>
        <v>295</v>
      </c>
      <c r="AP98" s="14">
        <f>SMALL(X98:AK98,1)</f>
        <v>34</v>
      </c>
      <c r="AQ98" s="11">
        <f>COUNTIF(X98:AK98,"0")*100/14</f>
        <v>0</v>
      </c>
    </row>
    <row r="99" ht="13" customHeight="1">
      <c r="A99" t="s" s="8">
        <v>104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1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15"/>
      <c r="AM99" s="11">
        <f>MEDIAN(X99:AK99)</f>
        <v>0</v>
      </c>
      <c r="AN99" s="13">
        <f>AVERAGE(X99:AK99)</f>
        <v>0.0714285714285714</v>
      </c>
      <c r="AO99" s="14">
        <f>LARGE(X99:AK99,1)</f>
        <v>1</v>
      </c>
      <c r="AP99" s="14">
        <f>SMALL(X99:AK99,1)</f>
        <v>0</v>
      </c>
      <c r="AQ99" s="11">
        <f>COUNTIF(X99:AK99,"0")*100/14</f>
        <v>92.8571428571429</v>
      </c>
    </row>
    <row r="100" ht="13" customHeight="1">
      <c r="A100" t="s" s="8">
        <v>105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1</v>
      </c>
      <c r="P100" s="9">
        <v>0</v>
      </c>
      <c r="Q100" s="9">
        <v>0</v>
      </c>
      <c r="R100" s="9">
        <v>0</v>
      </c>
      <c r="S100" s="9">
        <v>0</v>
      </c>
      <c r="T100" s="9">
        <v>1</v>
      </c>
      <c r="U100" s="9">
        <v>1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2"/>
      <c r="AM100" s="11">
        <f>MEDIAN(X100:AK100)</f>
        <v>0</v>
      </c>
      <c r="AN100" s="13">
        <f>AVERAGE(X100:AK100)</f>
        <v>0</v>
      </c>
      <c r="AO100" s="14">
        <f>LARGE(X100:AK100,1)</f>
        <v>0</v>
      </c>
      <c r="AP100" s="14">
        <f>SMALL(X100:AK100,1)</f>
        <v>0</v>
      </c>
      <c r="AQ100" s="11">
        <f>COUNTIF(X100:AK100,"0")*100/14</f>
        <v>100</v>
      </c>
    </row>
    <row r="101" ht="13" customHeight="1">
      <c r="A101" t="s" s="8">
        <v>106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2</v>
      </c>
      <c r="R101" s="9">
        <v>0</v>
      </c>
      <c r="S101" s="9">
        <v>2</v>
      </c>
      <c r="T101" s="9">
        <v>3</v>
      </c>
      <c r="U101" s="9">
        <v>6</v>
      </c>
      <c r="V101" s="9">
        <v>0</v>
      </c>
      <c r="W101" s="9">
        <v>1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11">
        <v>0</v>
      </c>
      <c r="AE101" s="11">
        <v>0</v>
      </c>
      <c r="AF101" s="11">
        <v>2</v>
      </c>
      <c r="AG101" s="11">
        <v>3</v>
      </c>
      <c r="AH101" s="11">
        <v>4</v>
      </c>
      <c r="AI101" s="11">
        <v>3</v>
      </c>
      <c r="AJ101" s="11">
        <v>3</v>
      </c>
      <c r="AK101" s="11">
        <v>3</v>
      </c>
      <c r="AL101" s="12"/>
      <c r="AM101" s="11">
        <f>MEDIAN(X101:AK101)</f>
        <v>0</v>
      </c>
      <c r="AN101" s="13">
        <f>AVERAGE(X101:AK101)</f>
        <v>1.28571428571429</v>
      </c>
      <c r="AO101" s="14">
        <f>LARGE(X101:AK101,1)</f>
        <v>4</v>
      </c>
      <c r="AP101" s="14">
        <f>SMALL(X101:AK101,1)</f>
        <v>0</v>
      </c>
      <c r="AQ101" s="11">
        <f>COUNTIF(X101:AK101,"0")*100/14</f>
        <v>57.1428571428571</v>
      </c>
    </row>
    <row r="102" ht="13" customHeight="1">
      <c r="A102" t="s" s="8">
        <v>107</v>
      </c>
      <c r="B102" s="9">
        <v>0</v>
      </c>
      <c r="C102" s="9">
        <v>2</v>
      </c>
      <c r="D102" s="9">
        <v>0</v>
      </c>
      <c r="E102" s="9">
        <v>0</v>
      </c>
      <c r="F102" s="9">
        <v>1</v>
      </c>
      <c r="G102" s="9">
        <v>0</v>
      </c>
      <c r="H102" s="9">
        <v>0</v>
      </c>
      <c r="I102" s="9">
        <v>0</v>
      </c>
      <c r="J102" s="9">
        <v>0</v>
      </c>
      <c r="K102" s="9">
        <v>2</v>
      </c>
      <c r="L102" s="9">
        <v>0</v>
      </c>
      <c r="M102" s="9">
        <v>0</v>
      </c>
      <c r="N102" s="9">
        <v>0</v>
      </c>
      <c r="O102" s="9">
        <v>9</v>
      </c>
      <c r="P102" s="9">
        <v>1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2"/>
      <c r="AM102" s="11">
        <f>MEDIAN(X102:AK102)</f>
        <v>0</v>
      </c>
      <c r="AN102" s="13">
        <f>AVERAGE(X102:AK102)</f>
        <v>0</v>
      </c>
      <c r="AO102" s="14">
        <f>LARGE(X102:AK102,1)</f>
        <v>0</v>
      </c>
      <c r="AP102" s="14">
        <f>SMALL(X102:AK102,1)</f>
        <v>0</v>
      </c>
      <c r="AQ102" s="11">
        <f>COUNTIF(X102:AK102,"0")*100/14</f>
        <v>100</v>
      </c>
    </row>
    <row r="103" ht="13" customHeight="1">
      <c r="A103" t="s" s="8">
        <v>108</v>
      </c>
      <c r="B103" s="9">
        <v>0</v>
      </c>
      <c r="C103" s="9">
        <v>1</v>
      </c>
      <c r="D103" s="9">
        <v>0</v>
      </c>
      <c r="E103" s="9">
        <v>0</v>
      </c>
      <c r="F103" s="9">
        <v>1</v>
      </c>
      <c r="G103" s="9">
        <v>0</v>
      </c>
      <c r="H103" s="9">
        <v>0</v>
      </c>
      <c r="I103" s="9">
        <v>2</v>
      </c>
      <c r="J103" s="9">
        <v>6</v>
      </c>
      <c r="K103" s="9">
        <v>1</v>
      </c>
      <c r="L103" s="9">
        <v>0</v>
      </c>
      <c r="M103" s="9">
        <v>2</v>
      </c>
      <c r="N103" s="9">
        <v>0</v>
      </c>
      <c r="O103" s="9">
        <v>1</v>
      </c>
      <c r="P103" s="9">
        <v>2</v>
      </c>
      <c r="Q103" s="9">
        <v>2</v>
      </c>
      <c r="R103" s="9">
        <v>3</v>
      </c>
      <c r="S103" s="9">
        <v>5</v>
      </c>
      <c r="T103" s="9">
        <v>1</v>
      </c>
      <c r="U103" s="9">
        <v>5</v>
      </c>
      <c r="V103" s="9">
        <v>1</v>
      </c>
      <c r="W103" s="9">
        <v>3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1</v>
      </c>
      <c r="AI103" s="11">
        <v>1</v>
      </c>
      <c r="AJ103" s="11">
        <v>3</v>
      </c>
      <c r="AK103" s="11">
        <v>1</v>
      </c>
      <c r="AL103" s="12"/>
      <c r="AM103" s="11">
        <f>MEDIAN(X103:AK103)</f>
        <v>0</v>
      </c>
      <c r="AN103" s="13">
        <f>AVERAGE(X103:AK103)</f>
        <v>0.428571428571429</v>
      </c>
      <c r="AO103" s="14">
        <f>LARGE(X103:AK103,1)</f>
        <v>3</v>
      </c>
      <c r="AP103" s="14">
        <f>SMALL(X103:AK103,1)</f>
        <v>0</v>
      </c>
      <c r="AQ103" s="11">
        <f>COUNTIF(X103:AK103,"0")*100/14</f>
        <v>71.4285714285714</v>
      </c>
    </row>
    <row r="104" ht="13" customHeight="1">
      <c r="A104" t="s" s="8">
        <v>109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t="s" s="10">
        <v>6</v>
      </c>
      <c r="W104" s="9">
        <v>0</v>
      </c>
      <c r="X104" s="9">
        <v>0</v>
      </c>
      <c r="Y104" s="9">
        <v>0</v>
      </c>
      <c r="Z104" s="9">
        <v>0</v>
      </c>
      <c r="AA104" s="9">
        <v>1</v>
      </c>
      <c r="AB104" s="9">
        <v>0</v>
      </c>
      <c r="AC104" s="9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2"/>
      <c r="AM104" s="11">
        <f>MEDIAN(X104:AK104)</f>
        <v>0</v>
      </c>
      <c r="AN104" s="13">
        <f>AVERAGE(X104:AK104)</f>
        <v>0.0714285714285714</v>
      </c>
      <c r="AO104" s="14">
        <f>LARGE(X104:AK104,1)</f>
        <v>1</v>
      </c>
      <c r="AP104" s="14">
        <f>SMALL(X104:AK104,1)</f>
        <v>0</v>
      </c>
      <c r="AQ104" s="11">
        <f>COUNTIF(X104:AK104,"0")*100/14</f>
        <v>92.8571428571429</v>
      </c>
    </row>
    <row r="105" ht="13" customHeight="1">
      <c r="A105" t="s" s="8">
        <v>110</v>
      </c>
      <c r="B105" s="9">
        <v>0</v>
      </c>
      <c r="C105" s="9">
        <v>1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2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2</v>
      </c>
      <c r="U105" s="9">
        <v>0</v>
      </c>
      <c r="V105" s="9">
        <v>0</v>
      </c>
      <c r="W105" s="9">
        <v>2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2"/>
      <c r="AM105" s="11">
        <f>MEDIAN(X105:AK105)</f>
        <v>0</v>
      </c>
      <c r="AN105" s="13">
        <f>AVERAGE(X105:AK105)</f>
        <v>0</v>
      </c>
      <c r="AO105" s="14">
        <f>LARGE(X105:AK105,1)</f>
        <v>0</v>
      </c>
      <c r="AP105" s="14">
        <f>SMALL(X105:AK105,1)</f>
        <v>0</v>
      </c>
      <c r="AQ105" s="11">
        <f>COUNTIF(X105:AK105,"0")*100/14</f>
        <v>100</v>
      </c>
    </row>
    <row r="106" ht="13" customHeight="1">
      <c r="A106" t="s" s="8">
        <v>111</v>
      </c>
      <c r="B106" s="9">
        <v>0</v>
      </c>
      <c r="C106" s="9">
        <v>0</v>
      </c>
      <c r="D106" s="9">
        <v>0</v>
      </c>
      <c r="E106" s="9">
        <v>0</v>
      </c>
      <c r="F106" s="9">
        <v>2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2"/>
      <c r="AM106" s="11">
        <f>MEDIAN(X106:AK106)</f>
        <v>0</v>
      </c>
      <c r="AN106" s="13">
        <f>AVERAGE(X106:AK106)</f>
        <v>0</v>
      </c>
      <c r="AO106" s="14">
        <f>LARGE(X106:AK106,1)</f>
        <v>0</v>
      </c>
      <c r="AP106" s="14">
        <f>SMALL(X106:AK106,1)</f>
        <v>0</v>
      </c>
      <c r="AQ106" s="11">
        <f>COUNTIF(X106:AK106,"0")*100/14</f>
        <v>100</v>
      </c>
    </row>
    <row r="107" ht="13" customHeight="1">
      <c r="A107" t="s" s="8">
        <v>112</v>
      </c>
      <c r="B107" s="9">
        <v>0</v>
      </c>
      <c r="C107" s="9">
        <v>0</v>
      </c>
      <c r="D107" s="9">
        <v>0</v>
      </c>
      <c r="E107" s="9">
        <v>6</v>
      </c>
      <c r="F107" s="9">
        <v>3</v>
      </c>
      <c r="G107" s="9">
        <v>0</v>
      </c>
      <c r="H107" s="9">
        <v>2</v>
      </c>
      <c r="I107" t="s" s="10">
        <v>6</v>
      </c>
      <c r="J107" s="9">
        <v>6</v>
      </c>
      <c r="K107" s="9">
        <v>0</v>
      </c>
      <c r="L107" s="9">
        <v>0</v>
      </c>
      <c r="M107" s="9">
        <v>5</v>
      </c>
      <c r="N107" s="9">
        <v>0</v>
      </c>
      <c r="O107" s="9">
        <v>2</v>
      </c>
      <c r="P107" s="9">
        <v>4</v>
      </c>
      <c r="Q107" s="9">
        <v>3</v>
      </c>
      <c r="R107" s="9">
        <v>1</v>
      </c>
      <c r="S107" s="9">
        <v>0</v>
      </c>
      <c r="T107" s="9">
        <v>6</v>
      </c>
      <c r="U107" s="9">
        <v>7</v>
      </c>
      <c r="V107" s="9">
        <v>0</v>
      </c>
      <c r="W107" s="9">
        <v>0</v>
      </c>
      <c r="X107" s="9">
        <v>0</v>
      </c>
      <c r="Y107" s="9">
        <v>1</v>
      </c>
      <c r="Z107" s="9">
        <v>0</v>
      </c>
      <c r="AA107" s="9">
        <v>0</v>
      </c>
      <c r="AB107" s="9">
        <v>0</v>
      </c>
      <c r="AC107" s="9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2</v>
      </c>
      <c r="AL107" s="12"/>
      <c r="AM107" s="11">
        <f>MEDIAN(X107:AK107)</f>
        <v>0</v>
      </c>
      <c r="AN107" s="13">
        <f>AVERAGE(X107:AK107)</f>
        <v>0.214285714285714</v>
      </c>
      <c r="AO107" s="14">
        <f>LARGE(X107:AK107,1)</f>
        <v>2</v>
      </c>
      <c r="AP107" s="14">
        <f>SMALL(X107:AK107,1)</f>
        <v>0</v>
      </c>
      <c r="AQ107" s="11">
        <f>COUNTIF(X107:AK107,"0")*100/14</f>
        <v>85.71428571428569</v>
      </c>
    </row>
    <row r="108" ht="13" customHeight="1">
      <c r="A108" t="s" s="8">
        <v>113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t="s" s="10">
        <v>6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1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t="s" s="10">
        <v>6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2"/>
      <c r="AM108" s="11">
        <f>MEDIAN(X108:AK108)</f>
        <v>0</v>
      </c>
      <c r="AN108" s="13">
        <f>AVERAGE(X108:AK108)</f>
        <v>0</v>
      </c>
      <c r="AO108" s="14">
        <f>LARGE(X108:AK108,1)</f>
        <v>0</v>
      </c>
      <c r="AP108" s="14">
        <f>SMALL(X108:AK108,1)</f>
        <v>0</v>
      </c>
      <c r="AQ108" s="11">
        <f>COUNTIF(X108:AK108,"0")*100/14</f>
        <v>100</v>
      </c>
    </row>
    <row r="109" ht="13" customHeight="1">
      <c r="A109" t="s" s="8">
        <v>114</v>
      </c>
      <c r="B109" s="9">
        <v>1</v>
      </c>
      <c r="C109" s="9">
        <v>1</v>
      </c>
      <c r="D109" s="9">
        <v>0</v>
      </c>
      <c r="E109" s="9">
        <v>6</v>
      </c>
      <c r="F109" s="9">
        <v>9</v>
      </c>
      <c r="G109" s="9">
        <v>9</v>
      </c>
      <c r="H109" s="9">
        <v>2</v>
      </c>
      <c r="I109" s="9">
        <v>5</v>
      </c>
      <c r="J109" s="9">
        <v>12</v>
      </c>
      <c r="K109" s="9">
        <v>11</v>
      </c>
      <c r="L109" s="9">
        <v>3</v>
      </c>
      <c r="M109" s="9">
        <v>8</v>
      </c>
      <c r="N109" s="9">
        <v>4</v>
      </c>
      <c r="O109" s="9">
        <v>6</v>
      </c>
      <c r="P109" s="9">
        <v>7</v>
      </c>
      <c r="Q109" s="9">
        <v>8</v>
      </c>
      <c r="R109" s="9">
        <v>12</v>
      </c>
      <c r="S109" s="9">
        <v>9</v>
      </c>
      <c r="T109" s="9">
        <v>9</v>
      </c>
      <c r="U109" s="9">
        <v>15</v>
      </c>
      <c r="V109" t="s" s="10">
        <v>6</v>
      </c>
      <c r="W109" s="9">
        <v>10</v>
      </c>
      <c r="X109" s="9">
        <v>4</v>
      </c>
      <c r="Y109" s="9">
        <v>6</v>
      </c>
      <c r="Z109" s="9">
        <v>5</v>
      </c>
      <c r="AA109" s="9">
        <v>1</v>
      </c>
      <c r="AB109" s="9">
        <v>10</v>
      </c>
      <c r="AC109" s="9">
        <v>3</v>
      </c>
      <c r="AD109" s="9">
        <v>4</v>
      </c>
      <c r="AE109" s="9">
        <v>3</v>
      </c>
      <c r="AF109" s="9">
        <v>6</v>
      </c>
      <c r="AG109" s="9">
        <v>6</v>
      </c>
      <c r="AH109" s="9">
        <v>10</v>
      </c>
      <c r="AI109" s="9">
        <v>11</v>
      </c>
      <c r="AJ109" s="9">
        <v>6</v>
      </c>
      <c r="AK109" s="9">
        <v>12</v>
      </c>
      <c r="AL109" s="15"/>
      <c r="AM109" s="11">
        <f>MEDIAN(X109:AK109)</f>
        <v>6</v>
      </c>
      <c r="AN109" s="13">
        <f>AVERAGE(X109:AK109)</f>
        <v>6.21428571428571</v>
      </c>
      <c r="AO109" s="14">
        <f>LARGE(X109:AK109,1)</f>
        <v>12</v>
      </c>
      <c r="AP109" s="14">
        <f>SMALL(X109:AK109,1)</f>
        <v>1</v>
      </c>
      <c r="AQ109" s="11">
        <f>COUNTIF(X109:AK109,"0")*100/14</f>
        <v>0</v>
      </c>
    </row>
    <row r="110" ht="13" customHeight="1">
      <c r="A110" t="s" s="8">
        <v>115</v>
      </c>
      <c r="B110" s="9">
        <v>0</v>
      </c>
      <c r="C110" s="9">
        <v>0</v>
      </c>
      <c r="D110" s="9">
        <v>0</v>
      </c>
      <c r="E110" s="9">
        <v>1</v>
      </c>
      <c r="F110" s="9">
        <v>0</v>
      </c>
      <c r="G110" s="9">
        <v>0</v>
      </c>
      <c r="H110" s="9">
        <v>2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2"/>
      <c r="AM110" s="11">
        <f>MEDIAN(X110:AK110)</f>
        <v>0</v>
      </c>
      <c r="AN110" s="13">
        <f>AVERAGE(X110:AK110)</f>
        <v>0</v>
      </c>
      <c r="AO110" s="14">
        <f>LARGE(X110:AK110,1)</f>
        <v>0</v>
      </c>
      <c r="AP110" s="14">
        <f>SMALL(X110:AK110,1)</f>
        <v>0</v>
      </c>
      <c r="AQ110" s="11">
        <f>COUNTIF(X110:AK110,"0")*100/14</f>
        <v>100</v>
      </c>
    </row>
    <row r="111" ht="13" customHeight="1">
      <c r="A111" t="s" s="8">
        <v>116</v>
      </c>
      <c r="B111" s="9">
        <v>0</v>
      </c>
      <c r="C111" s="9">
        <v>0</v>
      </c>
      <c r="D111" s="9">
        <v>0</v>
      </c>
      <c r="E111" s="9">
        <v>1</v>
      </c>
      <c r="F111" s="9">
        <v>0</v>
      </c>
      <c r="G111" s="9">
        <v>0</v>
      </c>
      <c r="H111" s="9">
        <v>2</v>
      </c>
      <c r="I111" s="9">
        <v>0</v>
      </c>
      <c r="J111" s="9">
        <v>0</v>
      </c>
      <c r="K111" s="9">
        <v>2</v>
      </c>
      <c r="L111" s="9">
        <v>0</v>
      </c>
      <c r="M111" s="9">
        <v>0</v>
      </c>
      <c r="N111" s="9">
        <v>0</v>
      </c>
      <c r="O111" s="9">
        <v>1</v>
      </c>
      <c r="P111" s="9">
        <v>0</v>
      </c>
      <c r="Q111" s="9">
        <v>0</v>
      </c>
      <c r="R111" s="9">
        <v>0</v>
      </c>
      <c r="S111" s="9">
        <v>0</v>
      </c>
      <c r="T111" s="9">
        <v>3</v>
      </c>
      <c r="U111" s="9">
        <v>0</v>
      </c>
      <c r="V111" s="9">
        <v>4</v>
      </c>
      <c r="W111" s="9">
        <v>0</v>
      </c>
      <c r="X111" s="9">
        <v>14</v>
      </c>
      <c r="Y111" s="9">
        <v>11</v>
      </c>
      <c r="Z111" s="9">
        <v>11</v>
      </c>
      <c r="AA111" s="9">
        <v>1</v>
      </c>
      <c r="AB111" s="9">
        <v>9</v>
      </c>
      <c r="AC111" s="9">
        <v>8</v>
      </c>
      <c r="AD111" s="9">
        <v>10</v>
      </c>
      <c r="AE111" s="9">
        <v>8</v>
      </c>
      <c r="AF111" s="9">
        <v>5</v>
      </c>
      <c r="AG111" s="9">
        <v>26</v>
      </c>
      <c r="AH111" s="9">
        <v>19</v>
      </c>
      <c r="AI111" s="9">
        <v>23</v>
      </c>
      <c r="AJ111" s="9">
        <v>26</v>
      </c>
      <c r="AK111" s="9">
        <v>27</v>
      </c>
      <c r="AL111" s="15"/>
      <c r="AM111" s="11">
        <f>MEDIAN(X111:AK111)</f>
        <v>11</v>
      </c>
      <c r="AN111" s="13">
        <f>AVERAGE(X111:AK111)</f>
        <v>14.1428571428571</v>
      </c>
      <c r="AO111" s="14">
        <f>LARGE(X111:AK111,1)</f>
        <v>27</v>
      </c>
      <c r="AP111" s="14">
        <f>SMALL(X111:AK111,1)</f>
        <v>1</v>
      </c>
      <c r="AQ111" s="11">
        <f>COUNTIF(X111:AK111,"0")*100/14</f>
        <v>0</v>
      </c>
    </row>
    <row r="112" ht="13" customHeight="1">
      <c r="A112" t="s" s="8">
        <v>117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t="s" s="10">
        <v>6</v>
      </c>
      <c r="W112" s="9">
        <v>0</v>
      </c>
      <c r="X112" s="9">
        <v>1</v>
      </c>
      <c r="Y112" s="9">
        <v>0</v>
      </c>
      <c r="Z112" s="9">
        <v>0</v>
      </c>
      <c r="AA112" s="9">
        <v>0</v>
      </c>
      <c r="AB112" s="9">
        <v>1</v>
      </c>
      <c r="AC112" s="9">
        <v>0</v>
      </c>
      <c r="AD112" s="11">
        <v>0</v>
      </c>
      <c r="AE112" s="11">
        <v>1</v>
      </c>
      <c r="AF112" s="11">
        <v>1</v>
      </c>
      <c r="AG112" s="11">
        <v>2</v>
      </c>
      <c r="AH112" s="11">
        <v>3</v>
      </c>
      <c r="AI112" s="11">
        <v>10</v>
      </c>
      <c r="AJ112" s="11">
        <v>4</v>
      </c>
      <c r="AK112" s="11">
        <v>7</v>
      </c>
      <c r="AL112" s="12"/>
      <c r="AM112" s="11">
        <f>MEDIAN(X112:AK112)</f>
        <v>1</v>
      </c>
      <c r="AN112" s="13">
        <f>AVERAGE(X112:AK112)</f>
        <v>2.14285714285714</v>
      </c>
      <c r="AO112" s="14">
        <f>LARGE(X112:AK112,1)</f>
        <v>10</v>
      </c>
      <c r="AP112" s="14">
        <f>SMALL(X112:AK112,1)</f>
        <v>0</v>
      </c>
      <c r="AQ112" s="11">
        <f>COUNTIF(X112:AK112,"0")*100/14</f>
        <v>35.7142857142857</v>
      </c>
    </row>
    <row r="113" ht="13" customHeight="1">
      <c r="A113" t="s" s="8">
        <v>118</v>
      </c>
      <c r="B113" s="9">
        <v>2</v>
      </c>
      <c r="C113" s="9">
        <v>7</v>
      </c>
      <c r="D113" s="9">
        <v>8</v>
      </c>
      <c r="E113" s="9">
        <v>24</v>
      </c>
      <c r="F113" s="9">
        <v>30</v>
      </c>
      <c r="G113" s="9">
        <v>6</v>
      </c>
      <c r="H113" s="9">
        <v>13</v>
      </c>
      <c r="I113" s="9">
        <v>11</v>
      </c>
      <c r="J113" s="9">
        <v>22</v>
      </c>
      <c r="K113" s="9">
        <v>13</v>
      </c>
      <c r="L113" s="9">
        <v>9</v>
      </c>
      <c r="M113" s="9">
        <v>9</v>
      </c>
      <c r="N113" s="9">
        <v>2</v>
      </c>
      <c r="O113" s="9">
        <v>45</v>
      </c>
      <c r="P113" s="9">
        <v>20</v>
      </c>
      <c r="Q113" s="9">
        <v>13</v>
      </c>
      <c r="R113" s="9">
        <v>8</v>
      </c>
      <c r="S113" s="9">
        <v>6</v>
      </c>
      <c r="T113" s="9">
        <v>13</v>
      </c>
      <c r="U113" s="9">
        <v>10</v>
      </c>
      <c r="V113" s="9">
        <v>7</v>
      </c>
      <c r="W113" s="9">
        <v>8</v>
      </c>
      <c r="X113" s="9">
        <v>2</v>
      </c>
      <c r="Y113" s="9">
        <v>7</v>
      </c>
      <c r="Z113" s="9">
        <v>11</v>
      </c>
      <c r="AA113" s="9">
        <v>1</v>
      </c>
      <c r="AB113" s="9">
        <v>7</v>
      </c>
      <c r="AC113" s="9">
        <v>7</v>
      </c>
      <c r="AD113" s="9">
        <v>5</v>
      </c>
      <c r="AE113" s="9">
        <v>5</v>
      </c>
      <c r="AF113" s="9">
        <v>9</v>
      </c>
      <c r="AG113" s="9">
        <v>13</v>
      </c>
      <c r="AH113" s="9">
        <v>15</v>
      </c>
      <c r="AI113" s="9">
        <v>20</v>
      </c>
      <c r="AJ113" s="9">
        <v>29</v>
      </c>
      <c r="AK113" s="9">
        <v>20</v>
      </c>
      <c r="AL113" s="15"/>
      <c r="AM113" s="11">
        <f>MEDIAN(X113:AK113)</f>
        <v>8</v>
      </c>
      <c r="AN113" s="13">
        <f>AVERAGE(X113:AK113)</f>
        <v>10.7857142857143</v>
      </c>
      <c r="AO113" s="14">
        <f>LARGE(X113:AK113,1)</f>
        <v>29</v>
      </c>
      <c r="AP113" s="14">
        <f>SMALL(X113:AK113,1)</f>
        <v>1</v>
      </c>
      <c r="AQ113" s="11">
        <f>COUNTIF(X113:AK113,"0")*100/14</f>
        <v>0</v>
      </c>
    </row>
    <row r="114" ht="13" customHeight="1">
      <c r="A114" t="s" s="8">
        <v>119</v>
      </c>
      <c r="B114" s="9">
        <v>0</v>
      </c>
      <c r="C114" s="9">
        <v>1</v>
      </c>
      <c r="D114" s="9">
        <v>2</v>
      </c>
      <c r="E114" s="9">
        <v>4</v>
      </c>
      <c r="F114" s="9">
        <v>3</v>
      </c>
      <c r="G114" t="s" s="10">
        <v>6</v>
      </c>
      <c r="H114" s="9">
        <v>1</v>
      </c>
      <c r="I114" s="9">
        <v>1</v>
      </c>
      <c r="J114" s="9">
        <v>3</v>
      </c>
      <c r="K114" s="9">
        <v>1</v>
      </c>
      <c r="L114" s="9">
        <v>2</v>
      </c>
      <c r="M114" s="9">
        <v>8</v>
      </c>
      <c r="N114" s="9">
        <v>1</v>
      </c>
      <c r="O114" s="9">
        <v>2</v>
      </c>
      <c r="P114" s="9">
        <v>0</v>
      </c>
      <c r="Q114" s="9">
        <v>4</v>
      </c>
      <c r="R114" s="9">
        <v>1</v>
      </c>
      <c r="S114" s="9">
        <v>1</v>
      </c>
      <c r="T114" s="9">
        <v>1</v>
      </c>
      <c r="U114" s="9">
        <v>3</v>
      </c>
      <c r="V114" s="9">
        <v>0</v>
      </c>
      <c r="W114" s="9">
        <v>3</v>
      </c>
      <c r="X114" s="9">
        <v>4</v>
      </c>
      <c r="Y114" s="9">
        <v>2</v>
      </c>
      <c r="Z114" s="9">
        <v>1</v>
      </c>
      <c r="AA114" s="9">
        <v>2</v>
      </c>
      <c r="AB114" s="9">
        <v>1</v>
      </c>
      <c r="AC114" s="9">
        <v>1</v>
      </c>
      <c r="AD114" s="9">
        <v>1</v>
      </c>
      <c r="AE114" s="9">
        <v>0</v>
      </c>
      <c r="AF114" s="9">
        <v>0</v>
      </c>
      <c r="AG114" s="9">
        <v>1</v>
      </c>
      <c r="AH114" s="9">
        <v>6</v>
      </c>
      <c r="AI114" s="9">
        <v>5</v>
      </c>
      <c r="AJ114" s="9">
        <v>6</v>
      </c>
      <c r="AK114" s="9">
        <v>2</v>
      </c>
      <c r="AL114" s="15"/>
      <c r="AM114" s="11">
        <f>MEDIAN(X114:AK114)</f>
        <v>1.5</v>
      </c>
      <c r="AN114" s="13">
        <f>AVERAGE(X114:AK114)</f>
        <v>2.28571428571429</v>
      </c>
      <c r="AO114" s="14">
        <f>LARGE(X114:AK114,1)</f>
        <v>6</v>
      </c>
      <c r="AP114" s="14">
        <f>SMALL(X114:AK114,1)</f>
        <v>0</v>
      </c>
      <c r="AQ114" s="11">
        <f>COUNTIF(X114:AK114,"0")*100/14</f>
        <v>14.2857142857143</v>
      </c>
    </row>
    <row r="115" ht="13" customHeight="1">
      <c r="A115" t="s" s="8">
        <v>120</v>
      </c>
      <c r="B115" s="9">
        <v>0</v>
      </c>
      <c r="C115" s="9">
        <v>3</v>
      </c>
      <c r="D115" s="9">
        <v>5</v>
      </c>
      <c r="E115" s="9">
        <v>11</v>
      </c>
      <c r="F115" s="9">
        <v>14</v>
      </c>
      <c r="G115" s="9">
        <v>12</v>
      </c>
      <c r="H115" s="9">
        <v>6</v>
      </c>
      <c r="I115" s="9">
        <v>7</v>
      </c>
      <c r="J115" s="9">
        <v>17</v>
      </c>
      <c r="K115" s="9">
        <v>3</v>
      </c>
      <c r="L115" s="9">
        <v>4</v>
      </c>
      <c r="M115" s="9">
        <v>6</v>
      </c>
      <c r="N115" s="9">
        <v>2</v>
      </c>
      <c r="O115" s="9">
        <v>10</v>
      </c>
      <c r="P115" s="9">
        <v>15</v>
      </c>
      <c r="Q115" s="9">
        <v>9</v>
      </c>
      <c r="R115" s="9">
        <v>5</v>
      </c>
      <c r="S115" s="9">
        <v>8</v>
      </c>
      <c r="T115" s="9">
        <v>14</v>
      </c>
      <c r="U115" s="9">
        <v>4</v>
      </c>
      <c r="V115" s="9">
        <v>0</v>
      </c>
      <c r="W115" s="9">
        <v>2</v>
      </c>
      <c r="X115" s="9">
        <v>2</v>
      </c>
      <c r="Y115" s="9">
        <v>2</v>
      </c>
      <c r="Z115" s="9">
        <v>0</v>
      </c>
      <c r="AA115" s="9">
        <v>1</v>
      </c>
      <c r="AB115" s="9">
        <v>1</v>
      </c>
      <c r="AC115" s="9">
        <v>0</v>
      </c>
      <c r="AD115" s="9">
        <v>3</v>
      </c>
      <c r="AE115" s="9">
        <v>5</v>
      </c>
      <c r="AF115" s="9">
        <v>2</v>
      </c>
      <c r="AG115" s="9">
        <v>11</v>
      </c>
      <c r="AH115" s="9">
        <v>6</v>
      </c>
      <c r="AI115" s="9">
        <v>20</v>
      </c>
      <c r="AJ115" s="9">
        <v>5</v>
      </c>
      <c r="AK115" s="9">
        <v>14</v>
      </c>
      <c r="AL115" s="15"/>
      <c r="AM115" s="11">
        <f>MEDIAN(X115:AK115)</f>
        <v>2.5</v>
      </c>
      <c r="AN115" s="13">
        <f>AVERAGE(X115:AK115)</f>
        <v>5.14285714285714</v>
      </c>
      <c r="AO115" s="14">
        <f>LARGE(X115:AK115,1)</f>
        <v>20</v>
      </c>
      <c r="AP115" s="14">
        <f>SMALL(X115:AK115,1)</f>
        <v>0</v>
      </c>
      <c r="AQ115" s="11">
        <f>COUNTIF(X115:AK115,"0")*100/14</f>
        <v>14.2857142857143</v>
      </c>
    </row>
    <row r="116" ht="13" customHeight="1">
      <c r="A116" t="s" s="8">
        <v>121</v>
      </c>
      <c r="B116" s="9">
        <v>1</v>
      </c>
      <c r="C116" s="9">
        <v>0</v>
      </c>
      <c r="D116" s="9">
        <v>0</v>
      </c>
      <c r="E116" s="9">
        <v>9</v>
      </c>
      <c r="F116" s="9">
        <v>7</v>
      </c>
      <c r="G116" s="9">
        <v>11</v>
      </c>
      <c r="H116" s="9">
        <v>6</v>
      </c>
      <c r="I116" s="9">
        <v>7</v>
      </c>
      <c r="J116" s="9">
        <v>16</v>
      </c>
      <c r="K116" s="9">
        <v>6</v>
      </c>
      <c r="L116" s="9">
        <v>2</v>
      </c>
      <c r="M116" s="9">
        <v>9</v>
      </c>
      <c r="N116" s="9">
        <v>9</v>
      </c>
      <c r="O116" s="9">
        <v>7</v>
      </c>
      <c r="P116" s="9">
        <v>20</v>
      </c>
      <c r="Q116" s="9">
        <v>12</v>
      </c>
      <c r="R116" s="9">
        <v>6</v>
      </c>
      <c r="S116" s="9">
        <v>6</v>
      </c>
      <c r="T116" s="9">
        <v>13</v>
      </c>
      <c r="U116" s="9">
        <v>4</v>
      </c>
      <c r="V116" s="9">
        <v>1</v>
      </c>
      <c r="W116" s="9">
        <v>1</v>
      </c>
      <c r="X116" s="9">
        <v>0</v>
      </c>
      <c r="Y116" s="9">
        <v>0</v>
      </c>
      <c r="Z116" s="9">
        <v>0</v>
      </c>
      <c r="AA116" s="9">
        <v>1</v>
      </c>
      <c r="AB116" s="9">
        <v>0</v>
      </c>
      <c r="AC116" s="9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2"/>
      <c r="AM116" s="11">
        <f>MEDIAN(X116:AK116)</f>
        <v>0</v>
      </c>
      <c r="AN116" s="13">
        <f>AVERAGE(X116:AK116)</f>
        <v>0.0714285714285714</v>
      </c>
      <c r="AO116" s="14">
        <f>LARGE(X116:AK116,1)</f>
        <v>1</v>
      </c>
      <c r="AP116" s="14">
        <f>SMALL(X116:AK116,1)</f>
        <v>0</v>
      </c>
      <c r="AQ116" s="11">
        <f>COUNTIF(X116:AK116,"0")*100/14</f>
        <v>92.8571428571429</v>
      </c>
    </row>
    <row r="117" ht="13" customHeight="1">
      <c r="A117" t="s" s="8">
        <v>122</v>
      </c>
      <c r="B117" s="9">
        <v>0</v>
      </c>
      <c r="C117" s="9">
        <v>1</v>
      </c>
      <c r="D117" s="9">
        <v>0</v>
      </c>
      <c r="E117" s="9">
        <v>2</v>
      </c>
      <c r="F117" s="9">
        <v>0</v>
      </c>
      <c r="G117" s="9">
        <v>0</v>
      </c>
      <c r="H117" s="9">
        <v>1</v>
      </c>
      <c r="I117" s="9">
        <v>0</v>
      </c>
      <c r="J117" s="9">
        <v>1</v>
      </c>
      <c r="K117" s="9">
        <v>0</v>
      </c>
      <c r="L117" s="9">
        <v>0</v>
      </c>
      <c r="M117" s="9">
        <v>2</v>
      </c>
      <c r="N117" s="9">
        <v>0</v>
      </c>
      <c r="O117" s="9">
        <v>1</v>
      </c>
      <c r="P117" s="9">
        <v>0</v>
      </c>
      <c r="Q117" s="9">
        <v>1</v>
      </c>
      <c r="R117" s="9">
        <v>1</v>
      </c>
      <c r="S117" s="9">
        <v>0</v>
      </c>
      <c r="T117" s="9">
        <v>1</v>
      </c>
      <c r="U117" s="9">
        <v>0</v>
      </c>
      <c r="V117" s="9">
        <v>0</v>
      </c>
      <c r="W117" s="9">
        <v>1</v>
      </c>
      <c r="X117" s="9">
        <v>0</v>
      </c>
      <c r="Y117" s="9">
        <v>1</v>
      </c>
      <c r="Z117" s="9">
        <v>3</v>
      </c>
      <c r="AA117" s="9">
        <v>0</v>
      </c>
      <c r="AB117" s="9">
        <v>0</v>
      </c>
      <c r="AC117" s="9">
        <v>1</v>
      </c>
      <c r="AD117" s="11">
        <v>0</v>
      </c>
      <c r="AE117" s="11">
        <v>0</v>
      </c>
      <c r="AF117" s="11">
        <v>1</v>
      </c>
      <c r="AG117" s="11">
        <v>2</v>
      </c>
      <c r="AH117" s="11">
        <v>0</v>
      </c>
      <c r="AI117" s="11">
        <v>2</v>
      </c>
      <c r="AJ117" s="11">
        <v>3</v>
      </c>
      <c r="AK117" s="11">
        <v>4</v>
      </c>
      <c r="AL117" s="12"/>
      <c r="AM117" s="11">
        <f>MEDIAN(X117:AK117)</f>
        <v>1</v>
      </c>
      <c r="AN117" s="13">
        <f>AVERAGE(X117:AK117)</f>
        <v>1.21428571428571</v>
      </c>
      <c r="AO117" s="14">
        <f>LARGE(X117:AK117,1)</f>
        <v>4</v>
      </c>
      <c r="AP117" s="14">
        <f>SMALL(X117:AK117,1)</f>
        <v>0</v>
      </c>
      <c r="AQ117" s="11">
        <f>COUNTIF(X117:AK117,"0")*100/14</f>
        <v>42.8571428571429</v>
      </c>
    </row>
    <row r="118" ht="13" customHeight="1">
      <c r="A118" t="s" s="8">
        <v>123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t="s" s="10">
        <v>6</v>
      </c>
      <c r="K118" s="9">
        <v>0</v>
      </c>
      <c r="L118" s="9">
        <v>0</v>
      </c>
      <c r="M118" s="9">
        <v>1</v>
      </c>
      <c r="N118" s="9">
        <v>3</v>
      </c>
      <c r="O118" t="s" s="10">
        <v>6</v>
      </c>
      <c r="P118" s="9">
        <v>0</v>
      </c>
      <c r="Q118" s="9">
        <v>0</v>
      </c>
      <c r="R118" s="9">
        <v>1</v>
      </c>
      <c r="S118" s="9">
        <v>0</v>
      </c>
      <c r="T118" s="9">
        <v>4</v>
      </c>
      <c r="U118" s="9">
        <v>1</v>
      </c>
      <c r="V118" s="9">
        <v>0</v>
      </c>
      <c r="W118" s="9">
        <v>4</v>
      </c>
      <c r="X118" s="9">
        <v>1</v>
      </c>
      <c r="Y118" s="9">
        <v>0</v>
      </c>
      <c r="Z118" s="9">
        <v>1</v>
      </c>
      <c r="AA118" s="9">
        <v>1</v>
      </c>
      <c r="AB118" s="9">
        <v>0</v>
      </c>
      <c r="AC118" s="9">
        <v>0</v>
      </c>
      <c r="AD118" s="9">
        <v>1</v>
      </c>
      <c r="AE118" s="9">
        <v>2</v>
      </c>
      <c r="AF118" s="9">
        <v>1</v>
      </c>
      <c r="AG118" s="9">
        <v>2</v>
      </c>
      <c r="AH118" s="9">
        <v>4</v>
      </c>
      <c r="AI118" s="9">
        <v>1</v>
      </c>
      <c r="AJ118" s="9">
        <v>4</v>
      </c>
      <c r="AK118" s="9">
        <v>2</v>
      </c>
      <c r="AL118" s="15"/>
      <c r="AM118" s="11">
        <f>MEDIAN(X118:AK118)</f>
        <v>1</v>
      </c>
      <c r="AN118" s="13">
        <f>AVERAGE(X118:AK118)</f>
        <v>1.42857142857143</v>
      </c>
      <c r="AO118" s="14">
        <f>LARGE(X118:AK118,1)</f>
        <v>4</v>
      </c>
      <c r="AP118" s="14">
        <f>SMALL(X118:AK118,1)</f>
        <v>0</v>
      </c>
      <c r="AQ118" s="11">
        <f>COUNTIF(X118:AK118,"0")*100/14</f>
        <v>21.4285714285714</v>
      </c>
    </row>
    <row r="119" ht="13" customHeight="1">
      <c r="A119" t="s" s="8">
        <v>124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1</v>
      </c>
      <c r="I119" s="9">
        <v>0</v>
      </c>
      <c r="J119" s="9">
        <v>0</v>
      </c>
      <c r="K119" s="9">
        <v>1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1</v>
      </c>
      <c r="AB119" s="9">
        <v>0</v>
      </c>
      <c r="AC119" s="9">
        <v>0</v>
      </c>
      <c r="AD119" s="11">
        <v>0</v>
      </c>
      <c r="AE119" s="11">
        <v>1</v>
      </c>
      <c r="AF119" s="11">
        <v>0</v>
      </c>
      <c r="AG119" s="11">
        <v>0</v>
      </c>
      <c r="AH119" s="11">
        <v>1</v>
      </c>
      <c r="AI119" s="11">
        <v>0</v>
      </c>
      <c r="AJ119" s="11">
        <v>2</v>
      </c>
      <c r="AK119" s="11">
        <v>3</v>
      </c>
      <c r="AL119" s="12"/>
      <c r="AM119" s="11">
        <f>MEDIAN(X119:AK119)</f>
        <v>0</v>
      </c>
      <c r="AN119" s="13">
        <f>AVERAGE(X119:AK119)</f>
        <v>0.571428571428571</v>
      </c>
      <c r="AO119" s="14">
        <f>LARGE(X119:AK119,1)</f>
        <v>3</v>
      </c>
      <c r="AP119" s="14">
        <f>SMALL(X119:AK119,1)</f>
        <v>0</v>
      </c>
      <c r="AQ119" s="11">
        <f>COUNTIF(X119:AK119,"0")*100/14</f>
        <v>64.28571428571431</v>
      </c>
    </row>
    <row r="120" ht="13" customHeight="1">
      <c r="A120" t="s" s="8">
        <v>125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11">
        <v>1</v>
      </c>
      <c r="AJ120" s="11">
        <v>0</v>
      </c>
      <c r="AK120" s="11">
        <v>0</v>
      </c>
      <c r="AL120" s="12"/>
      <c r="AM120" s="11">
        <f>MEDIAN(X120:AK120)</f>
        <v>0</v>
      </c>
      <c r="AN120" s="13">
        <f>AVERAGE(X120:AK120)</f>
        <v>0.0714285714285714</v>
      </c>
      <c r="AO120" s="14">
        <f>LARGE(X120:AK120,1)</f>
        <v>1</v>
      </c>
      <c r="AP120" s="14">
        <f>SMALL(X120:AK120,1)</f>
        <v>0</v>
      </c>
      <c r="AQ120" s="11">
        <f>COUNTIF(X120:AK120,"0")*100/14</f>
        <v>92.8571428571429</v>
      </c>
    </row>
    <row r="121" ht="13" customHeight="1">
      <c r="A121" t="s" s="8">
        <v>126</v>
      </c>
      <c r="B121" s="9">
        <v>8</v>
      </c>
      <c r="C121" s="9">
        <v>35</v>
      </c>
      <c r="D121" s="9">
        <v>10</v>
      </c>
      <c r="E121" s="9">
        <v>140</v>
      </c>
      <c r="F121" s="9">
        <v>140</v>
      </c>
      <c r="G121" s="9">
        <v>60</v>
      </c>
      <c r="H121" s="9">
        <v>212</v>
      </c>
      <c r="I121" s="9">
        <v>118</v>
      </c>
      <c r="J121" s="9">
        <v>181</v>
      </c>
      <c r="K121" s="9">
        <v>308</v>
      </c>
      <c r="L121" s="9">
        <v>112</v>
      </c>
      <c r="M121" s="9">
        <v>66</v>
      </c>
      <c r="N121" s="9">
        <v>25</v>
      </c>
      <c r="O121" s="9">
        <v>170</v>
      </c>
      <c r="P121" s="9">
        <v>150</v>
      </c>
      <c r="Q121" s="9">
        <v>100</v>
      </c>
      <c r="R121" s="9">
        <v>60</v>
      </c>
      <c r="S121" s="9">
        <v>38</v>
      </c>
      <c r="T121" s="9">
        <v>207</v>
      </c>
      <c r="U121" s="9">
        <v>181</v>
      </c>
      <c r="V121" s="9">
        <v>49</v>
      </c>
      <c r="W121" s="9">
        <v>23</v>
      </c>
      <c r="X121" s="9">
        <v>15</v>
      </c>
      <c r="Y121" s="9">
        <v>9</v>
      </c>
      <c r="Z121" s="9">
        <v>78</v>
      </c>
      <c r="AA121" s="9">
        <v>4</v>
      </c>
      <c r="AB121" s="9">
        <v>9</v>
      </c>
      <c r="AC121" s="9">
        <v>2</v>
      </c>
      <c r="AD121" s="9">
        <v>9</v>
      </c>
      <c r="AE121" s="9">
        <v>10</v>
      </c>
      <c r="AF121" s="9">
        <v>23</v>
      </c>
      <c r="AG121" s="9">
        <v>56</v>
      </c>
      <c r="AH121" s="9">
        <v>71</v>
      </c>
      <c r="AI121" s="9">
        <v>37</v>
      </c>
      <c r="AJ121" s="9">
        <v>46</v>
      </c>
      <c r="AK121" s="9">
        <v>68</v>
      </c>
      <c r="AL121" s="15"/>
      <c r="AM121" s="11">
        <f>MEDIAN(X121:AK121)</f>
        <v>19</v>
      </c>
      <c r="AN121" s="13">
        <f>AVERAGE(X121:AK121)</f>
        <v>31.2142857142857</v>
      </c>
      <c r="AO121" s="14">
        <f>LARGE(X121:AK121,1)</f>
        <v>78</v>
      </c>
      <c r="AP121" s="14">
        <f>SMALL(X121:AK121,1)</f>
        <v>2</v>
      </c>
      <c r="AQ121" s="11">
        <f>COUNTIF(X121:AK121,"0")*100/14</f>
        <v>0</v>
      </c>
    </row>
    <row r="122" ht="13" customHeight="1">
      <c r="A122" t="s" s="8">
        <v>127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1</v>
      </c>
      <c r="AK122" s="9">
        <v>12</v>
      </c>
      <c r="AL122" s="15"/>
      <c r="AM122" s="11">
        <f>MEDIAN(X122:AK122)</f>
        <v>0</v>
      </c>
      <c r="AN122" s="13">
        <f>AVERAGE(X122:AK122)</f>
        <v>0.928571428571429</v>
      </c>
      <c r="AO122" s="14">
        <f>LARGE(X122:AK122,1)</f>
        <v>12</v>
      </c>
      <c r="AP122" s="14">
        <f>SMALL(X122:AK122,1)</f>
        <v>0</v>
      </c>
      <c r="AQ122" s="11">
        <f>COUNTIF(X122:AK122,"0")*100/14</f>
        <v>85.71428571428569</v>
      </c>
    </row>
    <row r="123" ht="13" customHeight="1">
      <c r="A123" t="s" s="8">
        <v>128</v>
      </c>
      <c r="B123" s="9">
        <v>1</v>
      </c>
      <c r="C123" s="9">
        <v>16</v>
      </c>
      <c r="D123" s="9">
        <v>6</v>
      </c>
      <c r="E123" s="9">
        <v>7</v>
      </c>
      <c r="F123" s="9">
        <v>22</v>
      </c>
      <c r="G123" s="9">
        <v>10</v>
      </c>
      <c r="H123" s="9">
        <v>96</v>
      </c>
      <c r="I123" s="9">
        <v>35</v>
      </c>
      <c r="J123" s="9">
        <v>30</v>
      </c>
      <c r="K123" s="9">
        <v>57</v>
      </c>
      <c r="L123" s="9">
        <v>9</v>
      </c>
      <c r="M123" s="9">
        <v>60</v>
      </c>
      <c r="N123" s="9">
        <v>17</v>
      </c>
      <c r="O123" s="9">
        <v>50</v>
      </c>
      <c r="P123" s="9">
        <v>30</v>
      </c>
      <c r="Q123" s="9">
        <v>40</v>
      </c>
      <c r="R123" s="9">
        <v>7</v>
      </c>
      <c r="S123" s="9">
        <v>18</v>
      </c>
      <c r="T123" s="9">
        <v>35</v>
      </c>
      <c r="U123" s="9">
        <v>46</v>
      </c>
      <c r="V123" s="9">
        <v>20</v>
      </c>
      <c r="W123" s="9">
        <v>7</v>
      </c>
      <c r="X123" s="9">
        <v>11</v>
      </c>
      <c r="Y123" s="9">
        <v>12</v>
      </c>
      <c r="Z123" s="9">
        <v>4</v>
      </c>
      <c r="AA123" s="9">
        <v>10</v>
      </c>
      <c r="AB123" s="9">
        <v>5</v>
      </c>
      <c r="AC123" s="9">
        <v>11</v>
      </c>
      <c r="AD123" s="9">
        <v>8</v>
      </c>
      <c r="AE123" s="9">
        <v>28</v>
      </c>
      <c r="AF123" s="9">
        <v>24</v>
      </c>
      <c r="AG123" s="9">
        <v>13</v>
      </c>
      <c r="AH123" s="9">
        <v>9</v>
      </c>
      <c r="AI123" s="9">
        <v>29</v>
      </c>
      <c r="AJ123" s="9">
        <v>32</v>
      </c>
      <c r="AK123" s="9">
        <v>26</v>
      </c>
      <c r="AL123" s="15"/>
      <c r="AM123" s="11">
        <f>MEDIAN(X123:AK123)</f>
        <v>11.5</v>
      </c>
      <c r="AN123" s="13">
        <f>AVERAGE(X123:AK123)</f>
        <v>15.8571428571429</v>
      </c>
      <c r="AO123" s="14">
        <f>LARGE(X123:AK123,1)</f>
        <v>32</v>
      </c>
      <c r="AP123" s="14">
        <f>SMALL(X123:AK123,1)</f>
        <v>4</v>
      </c>
      <c r="AQ123" s="11">
        <f>COUNTIF(X123:AK123,"0")*100/14</f>
        <v>0</v>
      </c>
    </row>
    <row r="124" ht="13" customHeight="1">
      <c r="A124" t="s" s="8">
        <v>129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10</v>
      </c>
      <c r="K124" s="9">
        <v>7</v>
      </c>
      <c r="L124" s="9">
        <v>0</v>
      </c>
      <c r="M124" s="9">
        <v>5</v>
      </c>
      <c r="N124" s="9">
        <v>2</v>
      </c>
      <c r="O124" s="9">
        <v>8</v>
      </c>
      <c r="P124" s="9">
        <v>4</v>
      </c>
      <c r="Q124" s="9">
        <v>3</v>
      </c>
      <c r="R124" s="9">
        <v>1</v>
      </c>
      <c r="S124" s="9">
        <v>6</v>
      </c>
      <c r="T124" s="9">
        <v>22</v>
      </c>
      <c r="U124" s="9">
        <v>1</v>
      </c>
      <c r="V124" s="9">
        <v>0</v>
      </c>
      <c r="W124" s="9">
        <v>5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11">
        <v>0</v>
      </c>
      <c r="AE124" s="11">
        <v>15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2"/>
      <c r="AM124" s="11">
        <f>MEDIAN(X124:AK124)</f>
        <v>0</v>
      </c>
      <c r="AN124" s="13">
        <f>AVERAGE(X124:AK124)</f>
        <v>1.07142857142857</v>
      </c>
      <c r="AO124" s="14">
        <f>LARGE(X124:AK124,1)</f>
        <v>15</v>
      </c>
      <c r="AP124" s="14">
        <f>SMALL(X124:AK124,1)</f>
        <v>0</v>
      </c>
      <c r="AQ124" s="11">
        <f>COUNTIF(X124:AK124,"0")*100/14</f>
        <v>92.8571428571429</v>
      </c>
    </row>
    <row r="125" ht="13" customHeight="1">
      <c r="A125" t="s" s="8">
        <v>130</v>
      </c>
      <c r="B125" s="9">
        <v>53</v>
      </c>
      <c r="C125" s="9">
        <v>19</v>
      </c>
      <c r="D125" s="9">
        <v>40</v>
      </c>
      <c r="E125" s="9">
        <v>4</v>
      </c>
      <c r="F125" s="9">
        <v>3</v>
      </c>
      <c r="G125" s="9">
        <v>0</v>
      </c>
      <c r="H125" s="9">
        <v>2</v>
      </c>
      <c r="I125" s="9">
        <v>3</v>
      </c>
      <c r="J125" s="9">
        <v>6</v>
      </c>
      <c r="K125" s="9">
        <v>16</v>
      </c>
      <c r="L125" s="9">
        <v>0</v>
      </c>
      <c r="M125" s="9">
        <v>16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2"/>
      <c r="AM125" s="11">
        <f>MEDIAN(X125:AK125)</f>
        <v>0</v>
      </c>
      <c r="AN125" s="13">
        <f>AVERAGE(X125:AK125)</f>
        <v>0</v>
      </c>
      <c r="AO125" s="14">
        <f>LARGE(X125:AK125,1)</f>
        <v>0</v>
      </c>
      <c r="AP125" s="14">
        <f>SMALL(X125:AK125,1)</f>
        <v>0</v>
      </c>
      <c r="AQ125" s="11">
        <f>COUNTIF(X125:AK125,"0")*100/14</f>
        <v>100</v>
      </c>
    </row>
    <row r="126" ht="13" customHeight="1">
      <c r="A126" t="s" s="8">
        <v>131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500</v>
      </c>
      <c r="R126" s="9">
        <v>0</v>
      </c>
      <c r="S126" s="9">
        <v>0</v>
      </c>
      <c r="T126" s="9">
        <v>0</v>
      </c>
      <c r="U126" s="9">
        <v>0</v>
      </c>
      <c r="V126" s="9">
        <v>3</v>
      </c>
      <c r="W126" s="9">
        <v>30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2"/>
      <c r="AM126" s="11">
        <f>MEDIAN(X126:AK126)</f>
        <v>0</v>
      </c>
      <c r="AN126" s="13">
        <f>AVERAGE(X126:AK126)</f>
        <v>0</v>
      </c>
      <c r="AO126" s="14">
        <f>LARGE(X126:AK126,1)</f>
        <v>0</v>
      </c>
      <c r="AP126" s="14">
        <f>SMALL(X126:AK126,1)</f>
        <v>0</v>
      </c>
      <c r="AQ126" s="11">
        <f>COUNTIF(X126:AK126,"0")*100/14</f>
        <v>100</v>
      </c>
    </row>
    <row r="127" ht="13" customHeight="1">
      <c r="A127" t="s" s="8">
        <v>132</v>
      </c>
      <c r="B127" s="9">
        <v>5</v>
      </c>
      <c r="C127" s="9">
        <v>17</v>
      </c>
      <c r="D127" s="9">
        <v>18</v>
      </c>
      <c r="E127" s="9">
        <v>75</v>
      </c>
      <c r="F127" s="9">
        <v>70</v>
      </c>
      <c r="G127" s="9">
        <v>82</v>
      </c>
      <c r="H127" s="9">
        <v>54</v>
      </c>
      <c r="I127" s="9">
        <v>71</v>
      </c>
      <c r="J127" s="9">
        <v>131</v>
      </c>
      <c r="K127" s="9">
        <v>115</v>
      </c>
      <c r="L127" s="9">
        <v>102</v>
      </c>
      <c r="M127" s="9">
        <v>95</v>
      </c>
      <c r="N127" s="9">
        <v>21</v>
      </c>
      <c r="O127" s="9">
        <v>80</v>
      </c>
      <c r="P127" s="9">
        <v>70</v>
      </c>
      <c r="Q127" s="9">
        <v>100</v>
      </c>
      <c r="R127" s="9">
        <v>50</v>
      </c>
      <c r="S127" s="9">
        <v>104</v>
      </c>
      <c r="T127" s="9">
        <v>145</v>
      </c>
      <c r="U127" s="9">
        <v>98</v>
      </c>
      <c r="V127" s="9">
        <v>29</v>
      </c>
      <c r="W127" s="9">
        <v>79</v>
      </c>
      <c r="X127" s="9">
        <v>38</v>
      </c>
      <c r="Y127" s="9">
        <v>16</v>
      </c>
      <c r="Z127" s="9">
        <v>31</v>
      </c>
      <c r="AA127" s="9">
        <v>10</v>
      </c>
      <c r="AB127" s="9">
        <v>10</v>
      </c>
      <c r="AC127" s="9">
        <v>10</v>
      </c>
      <c r="AD127" s="9">
        <v>43</v>
      </c>
      <c r="AE127" s="9">
        <v>17</v>
      </c>
      <c r="AF127" s="9">
        <v>46</v>
      </c>
      <c r="AG127" s="9">
        <v>45</v>
      </c>
      <c r="AH127" s="9">
        <v>33</v>
      </c>
      <c r="AI127" s="9">
        <v>51</v>
      </c>
      <c r="AJ127" s="9">
        <v>59</v>
      </c>
      <c r="AK127" s="9">
        <v>67</v>
      </c>
      <c r="AL127" s="15"/>
      <c r="AM127" s="11">
        <f>MEDIAN(X127:AK127)</f>
        <v>35.5</v>
      </c>
      <c r="AN127" s="13">
        <f>AVERAGE(X127:AK127)</f>
        <v>34</v>
      </c>
      <c r="AO127" s="14">
        <f>LARGE(X127:AK127,1)</f>
        <v>67</v>
      </c>
      <c r="AP127" s="14">
        <f>SMALL(X127:AK127,1)</f>
        <v>10</v>
      </c>
      <c r="AQ127" s="11">
        <f>COUNTIF(X127:AK127,"0")*100/14</f>
        <v>0</v>
      </c>
    </row>
    <row r="128" ht="13" customHeight="1">
      <c r="A128" t="s" s="8">
        <v>133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6</v>
      </c>
      <c r="O128" s="9">
        <v>10</v>
      </c>
      <c r="P128" s="9">
        <v>20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2"/>
      <c r="AM128" s="11">
        <f>MEDIAN(X128:AK128)</f>
        <v>0</v>
      </c>
      <c r="AN128" s="13">
        <f>AVERAGE(X128:AK128)</f>
        <v>0</v>
      </c>
      <c r="AO128" s="14">
        <f>LARGE(X128:AK128,1)</f>
        <v>0</v>
      </c>
      <c r="AP128" s="14">
        <f>SMALL(X128:AK128,1)</f>
        <v>0</v>
      </c>
      <c r="AQ128" s="11">
        <f>COUNTIF(X128:AK128,"0")*100/14</f>
        <v>100</v>
      </c>
    </row>
    <row r="129" ht="13" customHeight="1">
      <c r="A129" t="s" s="8">
        <v>134</v>
      </c>
      <c r="B129" s="9">
        <v>4</v>
      </c>
      <c r="C129" s="9">
        <v>11</v>
      </c>
      <c r="D129" s="9">
        <v>6</v>
      </c>
      <c r="E129" s="9">
        <v>39</v>
      </c>
      <c r="F129" s="9">
        <v>35</v>
      </c>
      <c r="G129" s="9">
        <v>29</v>
      </c>
      <c r="H129" s="9">
        <v>30</v>
      </c>
      <c r="I129" s="9">
        <v>27</v>
      </c>
      <c r="J129" s="9">
        <v>76</v>
      </c>
      <c r="K129" s="9">
        <v>43</v>
      </c>
      <c r="L129" s="9">
        <v>33</v>
      </c>
      <c r="M129" s="9">
        <v>19</v>
      </c>
      <c r="N129" s="9">
        <v>0</v>
      </c>
      <c r="O129" s="9">
        <v>36</v>
      </c>
      <c r="P129" s="9">
        <v>30</v>
      </c>
      <c r="Q129" s="9">
        <v>50</v>
      </c>
      <c r="R129" s="9">
        <v>20</v>
      </c>
      <c r="S129" s="9">
        <v>24</v>
      </c>
      <c r="T129" s="9">
        <v>55</v>
      </c>
      <c r="U129" s="9">
        <v>33</v>
      </c>
      <c r="V129" s="9">
        <v>18</v>
      </c>
      <c r="W129" s="9">
        <v>25</v>
      </c>
      <c r="X129" s="9">
        <v>23</v>
      </c>
      <c r="Y129" s="9">
        <v>14</v>
      </c>
      <c r="Z129" s="9">
        <v>38</v>
      </c>
      <c r="AA129" s="9">
        <v>10</v>
      </c>
      <c r="AB129" s="9">
        <v>7</v>
      </c>
      <c r="AC129" s="9">
        <v>13</v>
      </c>
      <c r="AD129" s="9">
        <v>31</v>
      </c>
      <c r="AE129" s="9">
        <v>13</v>
      </c>
      <c r="AF129" s="9">
        <v>48</v>
      </c>
      <c r="AG129" s="9">
        <v>93</v>
      </c>
      <c r="AH129" s="9">
        <v>59</v>
      </c>
      <c r="AI129" s="9">
        <v>36</v>
      </c>
      <c r="AJ129" s="9">
        <v>79</v>
      </c>
      <c r="AK129" s="9">
        <v>48</v>
      </c>
      <c r="AL129" s="15"/>
      <c r="AM129" s="11">
        <f>MEDIAN(X129:AK129)</f>
        <v>33.5</v>
      </c>
      <c r="AN129" s="13">
        <f>AVERAGE(X129:AK129)</f>
        <v>36.5714285714286</v>
      </c>
      <c r="AO129" s="14">
        <f>LARGE(X129:AK129,1)</f>
        <v>93</v>
      </c>
      <c r="AP129" s="14">
        <f>SMALL(X129:AK129,1)</f>
        <v>7</v>
      </c>
      <c r="AQ129" s="11">
        <f>COUNTIF(X129:AK129,"0")*100/14</f>
        <v>0</v>
      </c>
    </row>
    <row r="130" ht="13" customHeight="1">
      <c r="A130" t="s" s="8">
        <v>135</v>
      </c>
      <c r="B130" s="9">
        <v>0</v>
      </c>
      <c r="C130" s="9">
        <v>4</v>
      </c>
      <c r="D130" s="9">
        <v>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5</v>
      </c>
      <c r="K130" s="9">
        <v>4</v>
      </c>
      <c r="L130" t="s" s="10">
        <v>6</v>
      </c>
      <c r="M130" s="9">
        <v>3</v>
      </c>
      <c r="N130" s="9">
        <v>0</v>
      </c>
      <c r="O130" s="9">
        <v>1</v>
      </c>
      <c r="P130" s="9">
        <v>25</v>
      </c>
      <c r="Q130" s="9">
        <v>0</v>
      </c>
      <c r="R130" s="9">
        <v>2</v>
      </c>
      <c r="S130" s="9">
        <v>0</v>
      </c>
      <c r="T130" s="9">
        <v>6</v>
      </c>
      <c r="U130" s="9">
        <v>9</v>
      </c>
      <c r="V130" s="9">
        <v>4</v>
      </c>
      <c r="W130" s="9">
        <v>20</v>
      </c>
      <c r="X130" s="9">
        <v>16</v>
      </c>
      <c r="Y130" s="9">
        <v>0</v>
      </c>
      <c r="Z130" s="9">
        <v>3</v>
      </c>
      <c r="AA130" s="9">
        <v>0</v>
      </c>
      <c r="AB130" s="9">
        <v>0</v>
      </c>
      <c r="AC130" s="9">
        <v>0</v>
      </c>
      <c r="AD130" s="11">
        <v>9</v>
      </c>
      <c r="AE130" s="11">
        <v>0</v>
      </c>
      <c r="AF130" s="11">
        <v>9</v>
      </c>
      <c r="AG130" s="11">
        <v>2</v>
      </c>
      <c r="AH130" s="11">
        <v>9</v>
      </c>
      <c r="AI130" s="11">
        <v>7</v>
      </c>
      <c r="AJ130" s="11">
        <v>31</v>
      </c>
      <c r="AK130" s="11">
        <v>0</v>
      </c>
      <c r="AL130" s="12"/>
      <c r="AM130" s="11">
        <f>MEDIAN(X130:AK130)</f>
        <v>2.5</v>
      </c>
      <c r="AN130" s="13">
        <f>AVERAGE(X130:AK130)</f>
        <v>6.14285714285714</v>
      </c>
      <c r="AO130" s="14">
        <f>LARGE(X130:AK130,1)</f>
        <v>31</v>
      </c>
      <c r="AP130" s="14">
        <f>SMALL(X130:AK130,1)</f>
        <v>0</v>
      </c>
      <c r="AQ130" s="11">
        <f>COUNTIF(X130:AK130,"0")*100/14</f>
        <v>42.8571428571429</v>
      </c>
    </row>
    <row r="131" ht="13" customHeight="1">
      <c r="A131" t="s" s="8">
        <v>136</v>
      </c>
      <c r="B131" s="9">
        <v>2</v>
      </c>
      <c r="C131" s="9">
        <v>6</v>
      </c>
      <c r="D131" s="9">
        <v>2</v>
      </c>
      <c r="E131" s="9">
        <v>21</v>
      </c>
      <c r="F131" s="9">
        <v>26</v>
      </c>
      <c r="G131" s="9">
        <v>6</v>
      </c>
      <c r="H131" s="9">
        <v>10</v>
      </c>
      <c r="I131" s="9">
        <v>12</v>
      </c>
      <c r="J131" s="9">
        <v>20</v>
      </c>
      <c r="K131" s="9">
        <v>15</v>
      </c>
      <c r="L131" s="9">
        <v>9</v>
      </c>
      <c r="M131" s="9">
        <v>10</v>
      </c>
      <c r="N131" s="9">
        <v>2</v>
      </c>
      <c r="O131" s="9">
        <v>7</v>
      </c>
      <c r="P131" s="9">
        <v>15</v>
      </c>
      <c r="Q131" s="9">
        <v>11</v>
      </c>
      <c r="R131" s="9">
        <v>4</v>
      </c>
      <c r="S131" s="9">
        <v>11</v>
      </c>
      <c r="T131" s="9">
        <v>23</v>
      </c>
      <c r="U131" s="9">
        <v>11</v>
      </c>
      <c r="V131" s="9">
        <v>5</v>
      </c>
      <c r="W131" s="9">
        <v>13</v>
      </c>
      <c r="X131" s="9">
        <v>13</v>
      </c>
      <c r="Y131" s="9">
        <v>4</v>
      </c>
      <c r="Z131" s="9">
        <v>7</v>
      </c>
      <c r="AA131" s="9">
        <v>3</v>
      </c>
      <c r="AB131" s="9">
        <v>7</v>
      </c>
      <c r="AC131" s="9">
        <v>13</v>
      </c>
      <c r="AD131" s="9">
        <v>10</v>
      </c>
      <c r="AE131" s="9">
        <v>3</v>
      </c>
      <c r="AF131" s="9">
        <v>20</v>
      </c>
      <c r="AG131" s="9">
        <v>25</v>
      </c>
      <c r="AH131" s="9">
        <v>33</v>
      </c>
      <c r="AI131" s="9">
        <v>14</v>
      </c>
      <c r="AJ131" s="9">
        <v>37</v>
      </c>
      <c r="AK131" s="9">
        <v>29</v>
      </c>
      <c r="AL131" s="15"/>
      <c r="AM131" s="11">
        <f>MEDIAN(X131:AK131)</f>
        <v>13</v>
      </c>
      <c r="AN131" s="13">
        <f>AVERAGE(X131:AK131)</f>
        <v>15.5714285714286</v>
      </c>
      <c r="AO131" s="14">
        <f>LARGE(X131:AK131,1)</f>
        <v>37</v>
      </c>
      <c r="AP131" s="14">
        <f>SMALL(X131:AK131,1)</f>
        <v>3</v>
      </c>
      <c r="AQ131" s="11">
        <f>COUNTIF(X131:AK131,"0")*100/14</f>
        <v>0</v>
      </c>
    </row>
    <row r="132" ht="13" customHeight="1">
      <c r="A132" t="s" s="8">
        <v>137</v>
      </c>
      <c r="B132" s="9">
        <v>0</v>
      </c>
      <c r="C132" s="9">
        <v>3</v>
      </c>
      <c r="D132" s="9">
        <v>1</v>
      </c>
      <c r="E132" s="9">
        <v>3</v>
      </c>
      <c r="F132" s="9">
        <v>5</v>
      </c>
      <c r="G132" s="9">
        <v>0</v>
      </c>
      <c r="H132" s="9">
        <v>1</v>
      </c>
      <c r="I132" s="9">
        <v>1</v>
      </c>
      <c r="J132" s="9">
        <v>3</v>
      </c>
      <c r="K132" s="9">
        <v>2</v>
      </c>
      <c r="L132" s="9">
        <v>4</v>
      </c>
      <c r="M132" s="9">
        <v>10</v>
      </c>
      <c r="N132" s="9">
        <v>0</v>
      </c>
      <c r="O132" s="9">
        <v>9</v>
      </c>
      <c r="P132" s="9">
        <v>4</v>
      </c>
      <c r="Q132" s="9">
        <v>4</v>
      </c>
      <c r="R132" s="9">
        <v>1</v>
      </c>
      <c r="S132" s="9">
        <v>3</v>
      </c>
      <c r="T132" s="9">
        <v>1</v>
      </c>
      <c r="U132" s="9">
        <v>1</v>
      </c>
      <c r="V132" t="s" s="10">
        <v>6</v>
      </c>
      <c r="W132" s="9">
        <v>8</v>
      </c>
      <c r="X132" s="9">
        <v>1</v>
      </c>
      <c r="Y132" s="9">
        <v>0</v>
      </c>
      <c r="Z132" s="9">
        <v>1</v>
      </c>
      <c r="AA132" s="9">
        <v>1</v>
      </c>
      <c r="AB132" s="9">
        <v>0</v>
      </c>
      <c r="AC132" s="9">
        <v>0</v>
      </c>
      <c r="AD132" s="11">
        <v>2</v>
      </c>
      <c r="AE132" s="11">
        <v>0</v>
      </c>
      <c r="AF132" s="11">
        <v>7</v>
      </c>
      <c r="AG132" s="11">
        <v>1</v>
      </c>
      <c r="AH132" s="11">
        <v>5</v>
      </c>
      <c r="AI132" s="11">
        <v>6</v>
      </c>
      <c r="AJ132" s="11">
        <v>7</v>
      </c>
      <c r="AK132" s="11">
        <v>5</v>
      </c>
      <c r="AL132" s="12"/>
      <c r="AM132" s="11">
        <f>MEDIAN(X132:AK132)</f>
        <v>1</v>
      </c>
      <c r="AN132" s="13">
        <f>AVERAGE(X132:AK132)</f>
        <v>2.57142857142857</v>
      </c>
      <c r="AO132" s="14">
        <f>LARGE(X132:AK132,1)</f>
        <v>7</v>
      </c>
      <c r="AP132" s="14">
        <f>SMALL(X132:AK132,1)</f>
        <v>0</v>
      </c>
      <c r="AQ132" s="11">
        <f>COUNTIF(X132:AK132,"0")*100/14</f>
        <v>28.5714285714286</v>
      </c>
    </row>
    <row r="133" ht="13" customHeight="1">
      <c r="A133" t="s" s="8">
        <v>138</v>
      </c>
      <c r="B133" s="9">
        <v>1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3</v>
      </c>
      <c r="L133" s="9">
        <v>1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2</v>
      </c>
      <c r="Z133" s="9">
        <v>0</v>
      </c>
      <c r="AA133" s="9">
        <v>0</v>
      </c>
      <c r="AB133" s="9">
        <v>0</v>
      </c>
      <c r="AC133" s="9">
        <v>0</v>
      </c>
      <c r="AD133" s="9">
        <v>3</v>
      </c>
      <c r="AE133" s="9">
        <v>0</v>
      </c>
      <c r="AF133" s="9">
        <v>4</v>
      </c>
      <c r="AG133" s="9">
        <v>1</v>
      </c>
      <c r="AH133" s="9">
        <v>1</v>
      </c>
      <c r="AI133" s="9">
        <v>9</v>
      </c>
      <c r="AJ133" s="9">
        <v>2</v>
      </c>
      <c r="AK133" s="9">
        <v>4</v>
      </c>
      <c r="AL133" s="15"/>
      <c r="AM133" s="11">
        <f>MEDIAN(X133:AK133)</f>
        <v>1</v>
      </c>
      <c r="AN133" s="13">
        <f>AVERAGE(X133:AK133)</f>
        <v>1.85714285714286</v>
      </c>
      <c r="AO133" s="14">
        <f>LARGE(X133:AK133,1)</f>
        <v>9</v>
      </c>
      <c r="AP133" s="14">
        <f>SMALL(X133:AK133,1)</f>
        <v>0</v>
      </c>
      <c r="AQ133" s="11">
        <f>COUNTIF(X133:AK133,"0")*100/14</f>
        <v>42.8571428571429</v>
      </c>
    </row>
    <row r="134" ht="13" customHeight="1">
      <c r="A134" t="s" s="8">
        <v>139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1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11">
        <v>0</v>
      </c>
      <c r="AE134" s="11">
        <v>0</v>
      </c>
      <c r="AF134" s="11">
        <v>0</v>
      </c>
      <c r="AG134" s="11">
        <v>1</v>
      </c>
      <c r="AH134" s="11">
        <v>0</v>
      </c>
      <c r="AI134" s="11">
        <v>0</v>
      </c>
      <c r="AJ134" s="11">
        <v>0</v>
      </c>
      <c r="AK134" s="11">
        <v>5</v>
      </c>
      <c r="AL134" s="12"/>
      <c r="AM134" s="11">
        <f>MEDIAN(X134:AK134)</f>
        <v>0</v>
      </c>
      <c r="AN134" s="13">
        <f>AVERAGE(X134:AK134)</f>
        <v>0.428571428571429</v>
      </c>
      <c r="AO134" s="14">
        <f>LARGE(X134:AK134,1)</f>
        <v>5</v>
      </c>
      <c r="AP134" s="14">
        <f>SMALL(X134:AK134,1)</f>
        <v>0</v>
      </c>
      <c r="AQ134" s="11">
        <f>COUNTIF(X134:AK134,"0")*100/14</f>
        <v>85.71428571428569</v>
      </c>
    </row>
    <row r="135" ht="13" customHeight="1">
      <c r="A135" t="s" s="8">
        <v>140</v>
      </c>
      <c r="B135" s="9">
        <v>0</v>
      </c>
      <c r="C135" s="9">
        <v>0</v>
      </c>
      <c r="D135" s="9">
        <v>0</v>
      </c>
      <c r="E135" s="9">
        <v>0</v>
      </c>
      <c r="F135" s="9">
        <v>1</v>
      </c>
      <c r="G135" t="s" s="10">
        <v>6</v>
      </c>
      <c r="H135" s="9">
        <v>5</v>
      </c>
      <c r="I135" s="9">
        <v>2</v>
      </c>
      <c r="J135" s="9">
        <v>10</v>
      </c>
      <c r="K135" s="9">
        <v>6</v>
      </c>
      <c r="L135" s="9">
        <v>8</v>
      </c>
      <c r="M135" s="9">
        <v>0</v>
      </c>
      <c r="N135" s="9">
        <v>0</v>
      </c>
      <c r="O135" s="9">
        <v>0</v>
      </c>
      <c r="P135" s="9">
        <v>0</v>
      </c>
      <c r="Q135" s="9">
        <v>1</v>
      </c>
      <c r="R135" s="9">
        <v>0</v>
      </c>
      <c r="S135" s="9">
        <v>2</v>
      </c>
      <c r="T135" s="9">
        <v>2</v>
      </c>
      <c r="U135" s="9">
        <v>6</v>
      </c>
      <c r="V135" s="9">
        <v>4</v>
      </c>
      <c r="W135" s="9">
        <v>3</v>
      </c>
      <c r="X135" s="9">
        <v>1</v>
      </c>
      <c r="Y135" s="9">
        <v>2</v>
      </c>
      <c r="Z135" s="9">
        <v>5</v>
      </c>
      <c r="AA135" s="9">
        <v>2</v>
      </c>
      <c r="AB135" s="9">
        <v>3</v>
      </c>
      <c r="AC135" s="9">
        <v>2</v>
      </c>
      <c r="AD135" s="9">
        <v>12</v>
      </c>
      <c r="AE135" s="9">
        <v>3</v>
      </c>
      <c r="AF135" s="9">
        <v>18</v>
      </c>
      <c r="AG135" s="9">
        <v>31</v>
      </c>
      <c r="AH135" s="9">
        <v>35</v>
      </c>
      <c r="AI135" s="9">
        <v>31</v>
      </c>
      <c r="AJ135" s="9">
        <v>26</v>
      </c>
      <c r="AK135" s="9">
        <v>37</v>
      </c>
      <c r="AL135" s="15"/>
      <c r="AM135" s="11">
        <f>MEDIAN(X135:AK135)</f>
        <v>8.5</v>
      </c>
      <c r="AN135" s="13">
        <f>AVERAGE(X135:AK135)</f>
        <v>14.8571428571429</v>
      </c>
      <c r="AO135" s="14">
        <f>LARGE(X135:AK135,1)</f>
        <v>37</v>
      </c>
      <c r="AP135" s="14">
        <f>SMALL(X135:AK135,1)</f>
        <v>1</v>
      </c>
      <c r="AQ135" s="11">
        <f>COUNTIF(X135:AK135,"0")*100/14</f>
        <v>0</v>
      </c>
    </row>
    <row r="136" ht="13" customHeight="1">
      <c r="A136" t="s" s="8">
        <v>141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2</v>
      </c>
      <c r="AJ136" s="9">
        <v>2</v>
      </c>
      <c r="AK136" s="9">
        <v>1</v>
      </c>
      <c r="AL136" s="15"/>
      <c r="AM136" s="11">
        <f>MEDIAN(X136:AK136)</f>
        <v>0</v>
      </c>
      <c r="AN136" s="13">
        <f>AVERAGE(X136:AK136)</f>
        <v>0.357142857142857</v>
      </c>
      <c r="AO136" s="14">
        <f>LARGE(X136:AK136,1)</f>
        <v>2</v>
      </c>
      <c r="AP136" s="14">
        <f>SMALL(X136:AK136,1)</f>
        <v>0</v>
      </c>
      <c r="AQ136" s="11">
        <f>COUNTIF(X136:AK136,"0")*100/14</f>
        <v>78.5714285714286</v>
      </c>
    </row>
    <row r="137" ht="13" customHeight="1">
      <c r="A137" t="s" s="8">
        <v>142</v>
      </c>
      <c r="B137" s="9">
        <v>0</v>
      </c>
      <c r="C137" s="9">
        <v>12</v>
      </c>
      <c r="D137" s="9">
        <v>2</v>
      </c>
      <c r="E137" s="9">
        <v>8</v>
      </c>
      <c r="F137" s="9">
        <v>6</v>
      </c>
      <c r="G137" s="9">
        <v>4</v>
      </c>
      <c r="H137" s="9">
        <v>9</v>
      </c>
      <c r="I137" s="9">
        <v>17</v>
      </c>
      <c r="J137" s="9">
        <v>21</v>
      </c>
      <c r="K137" s="9">
        <v>7</v>
      </c>
      <c r="L137" s="9">
        <v>3</v>
      </c>
      <c r="M137" s="9">
        <v>6</v>
      </c>
      <c r="N137" s="9">
        <v>4</v>
      </c>
      <c r="O137" s="9">
        <v>8</v>
      </c>
      <c r="P137" s="9">
        <v>7</v>
      </c>
      <c r="Q137" s="9">
        <v>19</v>
      </c>
      <c r="R137" s="9">
        <v>3</v>
      </c>
      <c r="S137" s="9">
        <v>34</v>
      </c>
      <c r="T137" s="9">
        <v>13</v>
      </c>
      <c r="U137" s="9">
        <v>28</v>
      </c>
      <c r="V137" s="9">
        <v>0</v>
      </c>
      <c r="W137" s="9">
        <v>39</v>
      </c>
      <c r="X137" s="9">
        <v>1</v>
      </c>
      <c r="Y137" s="9">
        <v>3</v>
      </c>
      <c r="Z137" s="9">
        <v>0</v>
      </c>
      <c r="AA137" s="9">
        <v>1</v>
      </c>
      <c r="AB137" s="9">
        <v>0</v>
      </c>
      <c r="AC137" s="9">
        <v>5</v>
      </c>
      <c r="AD137" s="9">
        <v>27</v>
      </c>
      <c r="AE137" s="9">
        <v>5</v>
      </c>
      <c r="AF137" s="9">
        <v>13</v>
      </c>
      <c r="AG137" s="9">
        <v>27</v>
      </c>
      <c r="AH137" s="9">
        <v>19</v>
      </c>
      <c r="AI137" s="9">
        <v>14</v>
      </c>
      <c r="AJ137" s="9">
        <v>48</v>
      </c>
      <c r="AK137" s="9">
        <v>36</v>
      </c>
      <c r="AL137" s="15"/>
      <c r="AM137" s="11">
        <f>MEDIAN(X137:AK137)</f>
        <v>9</v>
      </c>
      <c r="AN137" s="13">
        <f>AVERAGE(X137:AK137)</f>
        <v>14.2142857142857</v>
      </c>
      <c r="AO137" s="14">
        <f>LARGE(X137:AK137,1)</f>
        <v>48</v>
      </c>
      <c r="AP137" s="14">
        <f>SMALL(X137:AK137,1)</f>
        <v>0</v>
      </c>
      <c r="AQ137" s="11">
        <f>COUNTIF(X137:AK137,"0")*100/14</f>
        <v>14.2857142857143</v>
      </c>
    </row>
    <row r="138" ht="13" customHeight="1">
      <c r="A138" t="s" s="8">
        <v>143</v>
      </c>
      <c r="B138" s="9">
        <v>0</v>
      </c>
      <c r="C138" s="9">
        <v>0</v>
      </c>
      <c r="D138" s="9">
        <v>0</v>
      </c>
      <c r="E138" s="9">
        <v>0</v>
      </c>
      <c r="F138" s="9">
        <v>1</v>
      </c>
      <c r="G138" s="9">
        <v>3</v>
      </c>
      <c r="H138" s="9">
        <v>3</v>
      </c>
      <c r="I138" s="9">
        <v>0</v>
      </c>
      <c r="J138" s="9">
        <v>3</v>
      </c>
      <c r="K138" s="9">
        <v>1</v>
      </c>
      <c r="L138" s="9">
        <v>0</v>
      </c>
      <c r="M138" s="9">
        <v>1</v>
      </c>
      <c r="N138" s="9">
        <v>0</v>
      </c>
      <c r="O138" s="9">
        <v>2</v>
      </c>
      <c r="P138" s="9">
        <v>2</v>
      </c>
      <c r="Q138" s="9">
        <v>0</v>
      </c>
      <c r="R138" s="9">
        <v>1</v>
      </c>
      <c r="S138" s="9">
        <v>10</v>
      </c>
      <c r="T138" s="9">
        <v>0</v>
      </c>
      <c r="U138" s="9">
        <v>4</v>
      </c>
      <c r="V138" s="9">
        <v>0</v>
      </c>
      <c r="W138" s="9">
        <v>1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2</v>
      </c>
      <c r="AE138" s="9">
        <v>0</v>
      </c>
      <c r="AF138" s="9">
        <v>2</v>
      </c>
      <c r="AG138" s="9">
        <v>3</v>
      </c>
      <c r="AH138" s="9">
        <v>1</v>
      </c>
      <c r="AI138" s="9">
        <v>1</v>
      </c>
      <c r="AJ138" s="9">
        <v>0</v>
      </c>
      <c r="AK138" s="9">
        <v>2</v>
      </c>
      <c r="AL138" s="15"/>
      <c r="AM138" s="11">
        <f>MEDIAN(X138:AK138)</f>
        <v>0</v>
      </c>
      <c r="AN138" s="13">
        <f>AVERAGE(X138:AK138)</f>
        <v>0.785714285714286</v>
      </c>
      <c r="AO138" s="14">
        <f>LARGE(X138:AK138,1)</f>
        <v>3</v>
      </c>
      <c r="AP138" s="14">
        <f>SMALL(X138:AK138,1)</f>
        <v>0</v>
      </c>
      <c r="AQ138" s="11">
        <f>COUNTIF(X138:AK138,"0")*100/14</f>
        <v>57.1428571428571</v>
      </c>
    </row>
    <row r="139" ht="13" customHeight="1">
      <c r="A139" t="s" s="8">
        <v>144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3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1</v>
      </c>
      <c r="W139" s="9">
        <v>0</v>
      </c>
      <c r="X139" s="9">
        <v>12</v>
      </c>
      <c r="Y139" s="9">
        <v>24</v>
      </c>
      <c r="Z139" s="9">
        <v>6</v>
      </c>
      <c r="AA139" s="9">
        <v>2</v>
      </c>
      <c r="AB139" s="9">
        <v>0</v>
      </c>
      <c r="AC139" s="9">
        <v>3</v>
      </c>
      <c r="AD139" s="9">
        <v>2</v>
      </c>
      <c r="AE139" s="9">
        <v>12</v>
      </c>
      <c r="AF139" s="9">
        <v>16</v>
      </c>
      <c r="AG139" s="9">
        <v>21</v>
      </c>
      <c r="AH139" s="9">
        <v>60</v>
      </c>
      <c r="AI139" s="9">
        <v>8</v>
      </c>
      <c r="AJ139" s="9">
        <v>29</v>
      </c>
      <c r="AK139" s="9">
        <v>70</v>
      </c>
      <c r="AL139" s="15"/>
      <c r="AM139" s="11">
        <f>MEDIAN(X139:AK139)</f>
        <v>12</v>
      </c>
      <c r="AN139" s="13">
        <f>AVERAGE(X139:AK139)</f>
        <v>18.9285714285714</v>
      </c>
      <c r="AO139" s="14">
        <f>LARGE(X139:AK139,1)</f>
        <v>70</v>
      </c>
      <c r="AP139" s="14">
        <f>SMALL(X139:AK139,1)</f>
        <v>0</v>
      </c>
      <c r="AQ139" s="11">
        <f>COUNTIF(X139:AK139,"0")*100/14</f>
        <v>7.14285714285714</v>
      </c>
    </row>
    <row r="140" ht="13" customHeight="1">
      <c r="A140" t="s" s="8">
        <v>145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1</v>
      </c>
      <c r="H140" s="9">
        <v>5</v>
      </c>
      <c r="I140" s="9">
        <v>3</v>
      </c>
      <c r="J140" s="9">
        <v>4</v>
      </c>
      <c r="K140" s="9">
        <v>5</v>
      </c>
      <c r="L140" s="9">
        <v>2</v>
      </c>
      <c r="M140" s="9">
        <v>7</v>
      </c>
      <c r="N140" s="9">
        <v>0</v>
      </c>
      <c r="O140" s="9">
        <v>5</v>
      </c>
      <c r="P140" s="9">
        <v>0</v>
      </c>
      <c r="Q140" s="9">
        <v>1</v>
      </c>
      <c r="R140" s="9">
        <v>2</v>
      </c>
      <c r="S140" s="9">
        <v>1</v>
      </c>
      <c r="T140" s="9">
        <v>4</v>
      </c>
      <c r="U140" s="9">
        <v>3</v>
      </c>
      <c r="V140" s="9">
        <v>1</v>
      </c>
      <c r="W140" s="9">
        <v>8</v>
      </c>
      <c r="X140" s="9">
        <v>4</v>
      </c>
      <c r="Y140" s="9">
        <v>5</v>
      </c>
      <c r="Z140" s="9">
        <v>0</v>
      </c>
      <c r="AA140" s="9">
        <v>1</v>
      </c>
      <c r="AB140" s="9">
        <v>0</v>
      </c>
      <c r="AC140" s="9">
        <v>1</v>
      </c>
      <c r="AD140" s="11">
        <v>0</v>
      </c>
      <c r="AE140" s="11">
        <v>6</v>
      </c>
      <c r="AF140" s="11">
        <v>5</v>
      </c>
      <c r="AG140" s="11">
        <v>7</v>
      </c>
      <c r="AH140" s="11">
        <v>29</v>
      </c>
      <c r="AI140" s="11">
        <v>30</v>
      </c>
      <c r="AJ140" s="11">
        <v>11</v>
      </c>
      <c r="AK140" s="11">
        <v>32</v>
      </c>
      <c r="AL140" s="12"/>
      <c r="AM140" s="11">
        <f>MEDIAN(X140:AK140)</f>
        <v>5</v>
      </c>
      <c r="AN140" s="13">
        <f>AVERAGE(X140:AK140)</f>
        <v>9.357142857142859</v>
      </c>
      <c r="AO140" s="14">
        <f>LARGE(X140:AK140,1)</f>
        <v>32</v>
      </c>
      <c r="AP140" s="14">
        <f>SMALL(X140:AK140,1)</f>
        <v>0</v>
      </c>
      <c r="AQ140" s="11">
        <f>COUNTIF(X140:AK140,"0")*100/14</f>
        <v>21.4285714285714</v>
      </c>
    </row>
    <row r="141" ht="13" customHeight="1">
      <c r="A141" t="s" s="8">
        <v>146</v>
      </c>
      <c r="B141" s="9">
        <v>2</v>
      </c>
      <c r="C141" s="9">
        <v>200</v>
      </c>
      <c r="D141" s="9">
        <v>9</v>
      </c>
      <c r="E141" s="9">
        <v>71</v>
      </c>
      <c r="F141" s="9">
        <v>200</v>
      </c>
      <c r="G141" s="9">
        <v>182</v>
      </c>
      <c r="H141" s="9">
        <v>218</v>
      </c>
      <c r="I141" s="9">
        <v>52</v>
      </c>
      <c r="J141" s="9">
        <v>223</v>
      </c>
      <c r="K141" s="9">
        <v>130</v>
      </c>
      <c r="L141" s="9">
        <v>591</v>
      </c>
      <c r="M141" s="9">
        <v>11</v>
      </c>
      <c r="N141" s="9">
        <v>80</v>
      </c>
      <c r="O141" s="9">
        <v>150</v>
      </c>
      <c r="P141" s="9">
        <v>35</v>
      </c>
      <c r="Q141" s="9">
        <v>200</v>
      </c>
      <c r="R141" s="9">
        <v>125</v>
      </c>
      <c r="S141" s="9">
        <v>136</v>
      </c>
      <c r="T141" s="9">
        <v>397</v>
      </c>
      <c r="U141" s="9">
        <v>121</v>
      </c>
      <c r="V141" s="9">
        <v>86</v>
      </c>
      <c r="W141" s="9">
        <v>861</v>
      </c>
      <c r="X141" s="9">
        <v>125</v>
      </c>
      <c r="Y141" s="9">
        <v>875</v>
      </c>
      <c r="Z141" s="9">
        <v>26</v>
      </c>
      <c r="AA141" s="9">
        <v>700</v>
      </c>
      <c r="AB141" s="9">
        <v>180</v>
      </c>
      <c r="AC141" s="9">
        <v>209</v>
      </c>
      <c r="AD141" s="9">
        <v>171</v>
      </c>
      <c r="AE141" s="9">
        <v>652</v>
      </c>
      <c r="AF141" s="9">
        <v>149</v>
      </c>
      <c r="AG141" s="9">
        <v>291</v>
      </c>
      <c r="AH141" s="9">
        <v>209</v>
      </c>
      <c r="AI141" s="9">
        <v>936</v>
      </c>
      <c r="AJ141" s="9">
        <v>124</v>
      </c>
      <c r="AK141" s="9">
        <v>3279</v>
      </c>
      <c r="AL141" s="15"/>
      <c r="AM141" s="11">
        <f>MEDIAN(X141:AK141)</f>
        <v>209</v>
      </c>
      <c r="AN141" s="13">
        <f>AVERAGE(X141:AK141)</f>
        <v>566.142857142857</v>
      </c>
      <c r="AO141" s="16">
        <f>LARGE(X141:AK141,1)</f>
        <v>3279</v>
      </c>
      <c r="AP141" s="14">
        <f>SMALL(X141:AK141,1)</f>
        <v>26</v>
      </c>
      <c r="AQ141" s="11">
        <f>COUNTIF(X141:AK141,"0")*100/14</f>
        <v>0</v>
      </c>
    </row>
    <row r="142" ht="13" customHeight="1">
      <c r="A142" t="s" s="8">
        <v>147</v>
      </c>
      <c r="B142" s="9">
        <v>0</v>
      </c>
      <c r="C142" s="9">
        <v>0</v>
      </c>
      <c r="D142" s="9">
        <v>0</v>
      </c>
      <c r="E142" s="9">
        <v>0</v>
      </c>
      <c r="F142" s="9">
        <v>1</v>
      </c>
      <c r="G142" s="9">
        <v>0</v>
      </c>
      <c r="H142" s="9">
        <v>1</v>
      </c>
      <c r="I142" s="9">
        <v>0</v>
      </c>
      <c r="J142" s="9">
        <v>0</v>
      </c>
      <c r="K142" t="s" s="10">
        <v>6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1</v>
      </c>
      <c r="T142" s="9">
        <v>1</v>
      </c>
      <c r="U142" s="9">
        <v>0</v>
      </c>
      <c r="V142" s="9">
        <v>0</v>
      </c>
      <c r="W142" s="9">
        <v>2</v>
      </c>
      <c r="X142" s="9">
        <v>0</v>
      </c>
      <c r="Y142" s="9">
        <v>1</v>
      </c>
      <c r="Z142" s="9">
        <v>0</v>
      </c>
      <c r="AA142" s="9">
        <v>0</v>
      </c>
      <c r="AB142" s="9">
        <v>0</v>
      </c>
      <c r="AC142" s="9">
        <v>0</v>
      </c>
      <c r="AD142" s="11">
        <v>0</v>
      </c>
      <c r="AE142" s="11">
        <v>0</v>
      </c>
      <c r="AF142" s="11">
        <v>1</v>
      </c>
      <c r="AG142" s="11">
        <v>2</v>
      </c>
      <c r="AH142" s="11">
        <v>2</v>
      </c>
      <c r="AI142" s="11">
        <v>8</v>
      </c>
      <c r="AJ142" s="11">
        <v>0</v>
      </c>
      <c r="AK142" s="11">
        <v>4</v>
      </c>
      <c r="AL142" s="12"/>
      <c r="AM142" s="11">
        <f>MEDIAN(X142:AK142)</f>
        <v>0</v>
      </c>
      <c r="AN142" s="13">
        <f>AVERAGE(X142:AK142)</f>
        <v>1.28571428571429</v>
      </c>
      <c r="AO142" s="14">
        <f>LARGE(X142:AK142,1)</f>
        <v>8</v>
      </c>
      <c r="AP142" s="14">
        <f>SMALL(X142:AK142,1)</f>
        <v>0</v>
      </c>
      <c r="AQ142" s="11">
        <f>COUNTIF(X142:AK142,"0")*100/14</f>
        <v>57.1428571428571</v>
      </c>
    </row>
    <row r="143" ht="13" customHeight="1">
      <c r="A143" t="s" s="8">
        <v>148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2</v>
      </c>
      <c r="I143" s="9">
        <v>3</v>
      </c>
      <c r="J143" s="9">
        <v>1</v>
      </c>
      <c r="K143" s="9">
        <v>3</v>
      </c>
      <c r="L143" s="9">
        <v>0</v>
      </c>
      <c r="M143" s="9">
        <v>0</v>
      </c>
      <c r="N143" s="9">
        <v>0</v>
      </c>
      <c r="O143" s="9">
        <v>0</v>
      </c>
      <c r="P143" s="9">
        <v>6</v>
      </c>
      <c r="Q143" s="9">
        <v>1</v>
      </c>
      <c r="R143" s="9">
        <v>0</v>
      </c>
      <c r="S143" s="9">
        <v>0</v>
      </c>
      <c r="T143" s="9">
        <v>0</v>
      </c>
      <c r="U143" s="9">
        <v>0</v>
      </c>
      <c r="V143" s="9">
        <v>1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11">
        <v>0</v>
      </c>
      <c r="AE143" s="11">
        <v>0</v>
      </c>
      <c r="AF143" s="11">
        <v>0</v>
      </c>
      <c r="AG143" s="11">
        <v>1</v>
      </c>
      <c r="AH143" s="11">
        <v>4</v>
      </c>
      <c r="AI143" s="11">
        <v>2</v>
      </c>
      <c r="AJ143" s="11">
        <v>0</v>
      </c>
      <c r="AK143" s="11">
        <v>1</v>
      </c>
      <c r="AL143" s="12"/>
      <c r="AM143" s="11">
        <f>MEDIAN(X143:AK143)</f>
        <v>0</v>
      </c>
      <c r="AN143" s="13">
        <f>AVERAGE(X143:AK143)</f>
        <v>0.571428571428571</v>
      </c>
      <c r="AO143" s="14">
        <f>LARGE(X143:AK143,1)</f>
        <v>4</v>
      </c>
      <c r="AP143" s="14">
        <f>SMALL(X143:AK143,1)</f>
        <v>0</v>
      </c>
      <c r="AQ143" s="11">
        <f>COUNTIF(X143:AK143,"0")*100/14</f>
        <v>71.4285714285714</v>
      </c>
    </row>
    <row r="144" ht="13" customHeight="1">
      <c r="A144" t="s" s="8">
        <v>149</v>
      </c>
      <c r="B144" s="9">
        <v>6</v>
      </c>
      <c r="C144" s="9">
        <v>29</v>
      </c>
      <c r="D144" s="9">
        <v>11</v>
      </c>
      <c r="E144" s="9">
        <v>21</v>
      </c>
      <c r="F144" s="9">
        <v>48</v>
      </c>
      <c r="G144" s="9">
        <v>27</v>
      </c>
      <c r="H144" s="9">
        <v>32</v>
      </c>
      <c r="I144" s="9">
        <v>30</v>
      </c>
      <c r="J144" s="9">
        <v>56</v>
      </c>
      <c r="K144" s="9">
        <v>45</v>
      </c>
      <c r="L144" s="9">
        <v>31</v>
      </c>
      <c r="M144" s="9">
        <v>29</v>
      </c>
      <c r="N144" s="9">
        <v>18</v>
      </c>
      <c r="O144" s="9">
        <v>40</v>
      </c>
      <c r="P144" s="9">
        <v>20</v>
      </c>
      <c r="Q144" s="9">
        <v>10</v>
      </c>
      <c r="R144" s="9">
        <v>15</v>
      </c>
      <c r="S144" s="9">
        <v>15</v>
      </c>
      <c r="T144" s="9">
        <v>38</v>
      </c>
      <c r="U144" s="9">
        <v>30</v>
      </c>
      <c r="V144" s="9">
        <v>1</v>
      </c>
      <c r="W144" s="9">
        <v>4</v>
      </c>
      <c r="X144" s="9">
        <v>20</v>
      </c>
      <c r="Y144" s="9">
        <v>6</v>
      </c>
      <c r="Z144" s="9">
        <v>4</v>
      </c>
      <c r="AA144" s="9">
        <v>1</v>
      </c>
      <c r="AB144" s="9">
        <v>9</v>
      </c>
      <c r="AC144" s="9">
        <v>3</v>
      </c>
      <c r="AD144" s="9">
        <v>20</v>
      </c>
      <c r="AE144" s="9">
        <v>4</v>
      </c>
      <c r="AF144" s="9">
        <v>4</v>
      </c>
      <c r="AG144" s="9">
        <v>9</v>
      </c>
      <c r="AH144" s="9">
        <v>15</v>
      </c>
      <c r="AI144" s="9">
        <v>10</v>
      </c>
      <c r="AJ144" s="9">
        <v>11</v>
      </c>
      <c r="AK144" s="9">
        <v>21</v>
      </c>
      <c r="AL144" s="15"/>
      <c r="AM144" s="11">
        <f>MEDIAN(X144:AK144)</f>
        <v>9</v>
      </c>
      <c r="AN144" s="13">
        <f>AVERAGE(X144:AK144)</f>
        <v>9.78571428571429</v>
      </c>
      <c r="AO144" s="14">
        <f>LARGE(X144:AK144,1)</f>
        <v>21</v>
      </c>
      <c r="AP144" s="14">
        <f>SMALL(X144:AK144,1)</f>
        <v>1</v>
      </c>
      <c r="AQ144" s="11">
        <f>COUNTIF(X144:AK144,"0")*100/14</f>
        <v>0</v>
      </c>
    </row>
    <row r="145" ht="13" customHeight="1">
      <c r="A145" t="s" s="8">
        <v>150</v>
      </c>
      <c r="B145" s="9">
        <v>300</v>
      </c>
      <c r="C145" s="9">
        <v>450</v>
      </c>
      <c r="D145" s="9">
        <v>350</v>
      </c>
      <c r="E145" s="9">
        <v>1000</v>
      </c>
      <c r="F145" s="9">
        <v>400</v>
      </c>
      <c r="G145" s="9">
        <v>725</v>
      </c>
      <c r="H145" s="9">
        <v>940</v>
      </c>
      <c r="I145" s="9">
        <v>1480</v>
      </c>
      <c r="J145" s="9">
        <v>871</v>
      </c>
      <c r="K145" s="9">
        <v>1040</v>
      </c>
      <c r="L145" s="9">
        <v>2142</v>
      </c>
      <c r="M145" s="9">
        <v>1029</v>
      </c>
      <c r="N145" s="9">
        <v>1400</v>
      </c>
      <c r="O145" s="9">
        <v>1000</v>
      </c>
      <c r="P145" s="9">
        <v>1500</v>
      </c>
      <c r="Q145" s="9">
        <v>4000</v>
      </c>
      <c r="R145" s="9">
        <v>250</v>
      </c>
      <c r="S145" s="9">
        <v>1730</v>
      </c>
      <c r="T145" s="9">
        <v>3472</v>
      </c>
      <c r="U145" s="9">
        <v>1862</v>
      </c>
      <c r="V145" s="9">
        <v>793</v>
      </c>
      <c r="W145" s="9">
        <v>238</v>
      </c>
      <c r="X145" s="9">
        <v>275</v>
      </c>
      <c r="Y145" s="9">
        <v>4025</v>
      </c>
      <c r="Z145" s="9">
        <v>200</v>
      </c>
      <c r="AA145" s="9">
        <v>600</v>
      </c>
      <c r="AB145" s="9">
        <v>785</v>
      </c>
      <c r="AC145" s="9">
        <v>659</v>
      </c>
      <c r="AD145" s="9">
        <v>321</v>
      </c>
      <c r="AE145" s="9">
        <v>5941</v>
      </c>
      <c r="AF145" s="9">
        <v>1160</v>
      </c>
      <c r="AG145" s="9">
        <v>386</v>
      </c>
      <c r="AH145" s="9">
        <v>400</v>
      </c>
      <c r="AI145" s="9">
        <v>588</v>
      </c>
      <c r="AJ145" s="9">
        <v>381</v>
      </c>
      <c r="AK145" s="9">
        <v>733</v>
      </c>
      <c r="AL145" s="15"/>
      <c r="AM145" s="11">
        <f>MEDIAN(X145:AK145)</f>
        <v>594</v>
      </c>
      <c r="AN145" s="13">
        <f>AVERAGE(X145:AK145)</f>
        <v>1175.285714285710</v>
      </c>
      <c r="AO145" s="16">
        <f>LARGE(X145:AK145,1)</f>
        <v>5941</v>
      </c>
      <c r="AP145" s="14">
        <f>SMALL(X145:AK145,1)</f>
        <v>200</v>
      </c>
      <c r="AQ145" s="11">
        <f>COUNTIF(X145:AK145,"0")*100/14</f>
        <v>0</v>
      </c>
    </row>
    <row r="146" ht="13" customHeight="1">
      <c r="A146" t="s" s="8">
        <v>151</v>
      </c>
      <c r="B146" s="9">
        <v>0</v>
      </c>
      <c r="C146" s="9">
        <v>0</v>
      </c>
      <c r="D146" s="9">
        <v>2</v>
      </c>
      <c r="E146" s="9">
        <v>0</v>
      </c>
      <c r="F146" s="9">
        <v>1</v>
      </c>
      <c r="G146" s="9">
        <v>0</v>
      </c>
      <c r="H146" s="9">
        <v>0</v>
      </c>
      <c r="I146" s="9">
        <v>0</v>
      </c>
      <c r="J146" s="9">
        <v>0</v>
      </c>
      <c r="K146" s="9">
        <v>2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1</v>
      </c>
      <c r="AI146" s="11">
        <v>0</v>
      </c>
      <c r="AJ146" s="11">
        <v>0</v>
      </c>
      <c r="AK146" s="11">
        <v>3</v>
      </c>
      <c r="AL146" s="12"/>
      <c r="AM146" s="11">
        <f>MEDIAN(X146:AK146)</f>
        <v>0</v>
      </c>
      <c r="AN146" s="13">
        <f>AVERAGE(X146:AK146)</f>
        <v>0.285714285714286</v>
      </c>
      <c r="AO146" s="14">
        <f>LARGE(X146:AK146,1)</f>
        <v>3</v>
      </c>
      <c r="AP146" s="14">
        <f>SMALL(X146:AK146,1)</f>
        <v>0</v>
      </c>
      <c r="AQ146" s="11">
        <f>COUNTIF(X146:AK146,"0")*100/14</f>
        <v>85.71428571428569</v>
      </c>
    </row>
    <row r="147" ht="13" customHeight="1">
      <c r="A147" t="s" s="8">
        <v>152</v>
      </c>
      <c r="B147" s="9">
        <v>0</v>
      </c>
      <c r="C147" s="9">
        <v>0</v>
      </c>
      <c r="D147" s="9">
        <v>0</v>
      </c>
      <c r="E147" s="9">
        <v>20</v>
      </c>
      <c r="F147" s="9">
        <v>0</v>
      </c>
      <c r="G147" t="s" s="10">
        <v>6</v>
      </c>
      <c r="H147" s="9">
        <v>0</v>
      </c>
      <c r="I147" s="9">
        <v>0</v>
      </c>
      <c r="J147" s="9">
        <v>0</v>
      </c>
      <c r="K147" s="9">
        <v>40</v>
      </c>
      <c r="L147" s="9">
        <v>0</v>
      </c>
      <c r="M147" s="9">
        <v>6</v>
      </c>
      <c r="N147" s="9">
        <v>0</v>
      </c>
      <c r="O147" s="9">
        <v>0</v>
      </c>
      <c r="P147" s="9">
        <v>24</v>
      </c>
      <c r="Q147" s="9">
        <v>0</v>
      </c>
      <c r="R147" s="9">
        <v>0</v>
      </c>
      <c r="S147" s="9">
        <v>0</v>
      </c>
      <c r="T147" s="9">
        <v>49</v>
      </c>
      <c r="U147" s="9">
        <v>4</v>
      </c>
      <c r="V147" s="9">
        <v>1</v>
      </c>
      <c r="W147" s="9">
        <v>19</v>
      </c>
      <c r="X147" s="9">
        <v>0</v>
      </c>
      <c r="Y147" s="9">
        <v>61</v>
      </c>
      <c r="Z147" s="9">
        <v>0</v>
      </c>
      <c r="AA147" s="9">
        <v>0</v>
      </c>
      <c r="AB147" s="9">
        <v>0</v>
      </c>
      <c r="AC147" s="9">
        <v>16</v>
      </c>
      <c r="AD147" s="11">
        <v>12</v>
      </c>
      <c r="AE147" s="11">
        <v>11</v>
      </c>
      <c r="AF147" s="11">
        <v>15</v>
      </c>
      <c r="AG147" s="11">
        <v>21</v>
      </c>
      <c r="AH147" s="11">
        <v>0</v>
      </c>
      <c r="AI147" s="11">
        <v>95</v>
      </c>
      <c r="AJ147" s="11">
        <v>0</v>
      </c>
      <c r="AK147" s="11">
        <v>142</v>
      </c>
      <c r="AL147" s="12"/>
      <c r="AM147" s="11">
        <f>MEDIAN(X147:AK147)</f>
        <v>11.5</v>
      </c>
      <c r="AN147" s="13">
        <f>AVERAGE(X147:AK147)</f>
        <v>26.6428571428571</v>
      </c>
      <c r="AO147" s="14">
        <f>LARGE(X147:AK147,1)</f>
        <v>142</v>
      </c>
      <c r="AP147" s="14">
        <f>SMALL(X147:AK147,1)</f>
        <v>0</v>
      </c>
      <c r="AQ147" s="11">
        <f>COUNTIF(X147:AK147,"0")*100/14</f>
        <v>42.8571428571429</v>
      </c>
    </row>
    <row r="148" ht="13" customHeight="1">
      <c r="A148" t="s" s="8">
        <v>153</v>
      </c>
      <c r="B148" s="9">
        <v>0</v>
      </c>
      <c r="C148" s="9">
        <v>70</v>
      </c>
      <c r="D148" s="9">
        <v>120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47</v>
      </c>
      <c r="N148" s="9">
        <v>9</v>
      </c>
      <c r="O148" s="9">
        <v>10</v>
      </c>
      <c r="P148" s="9">
        <v>50</v>
      </c>
      <c r="Q148" s="9">
        <v>1</v>
      </c>
      <c r="R148" s="9">
        <v>0</v>
      </c>
      <c r="S148" s="9">
        <v>0</v>
      </c>
      <c r="T148" s="9">
        <v>40</v>
      </c>
      <c r="U148" s="9">
        <v>0</v>
      </c>
      <c r="V148" t="s" s="10">
        <v>6</v>
      </c>
      <c r="W148" s="9">
        <v>29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2"/>
      <c r="AM148" s="11">
        <f>MEDIAN(X148:AK148)</f>
        <v>0</v>
      </c>
      <c r="AN148" s="13">
        <f>AVERAGE(X148:AK148)</f>
        <v>0</v>
      </c>
      <c r="AO148" s="14">
        <f>LARGE(X148:AK148,1)</f>
        <v>0</v>
      </c>
      <c r="AP148" s="14">
        <f>SMALL(X148:AK148,1)</f>
        <v>0</v>
      </c>
      <c r="AQ148" s="11">
        <f>COUNTIF(X148:AK148,"0")*100/14</f>
        <v>100</v>
      </c>
    </row>
    <row r="149" ht="13" customHeight="1">
      <c r="A149" t="s" s="8">
        <v>154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1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2"/>
      <c r="AM149" s="11">
        <f>MEDIAN(X149:AK149)</f>
        <v>0</v>
      </c>
      <c r="AN149" s="13">
        <f>AVERAGE(X149:AK149)</f>
        <v>0</v>
      </c>
      <c r="AO149" s="14">
        <f>LARGE(X149:AK149,1)</f>
        <v>0</v>
      </c>
      <c r="AP149" s="14">
        <f>SMALL(X149:AK149,1)</f>
        <v>0</v>
      </c>
      <c r="AQ149" s="11">
        <f>COUNTIF(X149:AK149,"0")*100/14</f>
        <v>100</v>
      </c>
    </row>
    <row r="150" ht="13" customHeight="1">
      <c r="A150" t="s" s="8">
        <v>155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2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1</v>
      </c>
      <c r="AI150" s="11">
        <v>0</v>
      </c>
      <c r="AJ150" s="11">
        <v>0</v>
      </c>
      <c r="AK150" s="11">
        <v>0</v>
      </c>
      <c r="AL150" s="12"/>
      <c r="AM150" s="11">
        <f>MEDIAN(X150:AK150)</f>
        <v>0</v>
      </c>
      <c r="AN150" s="13">
        <f>AVERAGE(X150:AK150)</f>
        <v>0.0714285714285714</v>
      </c>
      <c r="AO150" s="14">
        <f>LARGE(X150:AK150,1)</f>
        <v>1</v>
      </c>
      <c r="AP150" s="14">
        <f>SMALL(X150:AK150,1)</f>
        <v>0</v>
      </c>
      <c r="AQ150" s="11">
        <f>COUNTIF(X150:AK150,"0")*100/14</f>
        <v>92.8571428571429</v>
      </c>
    </row>
    <row r="151" ht="13" customHeight="1">
      <c r="A151" t="s" s="8">
        <v>156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4</v>
      </c>
      <c r="J151" s="9">
        <v>0</v>
      </c>
      <c r="K151" s="9">
        <v>0</v>
      </c>
      <c r="L151" s="9">
        <v>0</v>
      </c>
      <c r="M151" s="9">
        <v>3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11">
        <v>0</v>
      </c>
      <c r="AE151" s="11">
        <v>0</v>
      </c>
      <c r="AF151" s="11">
        <v>0</v>
      </c>
      <c r="AG151" t="s" s="17">
        <v>6</v>
      </c>
      <c r="AH151" s="16">
        <v>0</v>
      </c>
      <c r="AI151" s="16">
        <v>0</v>
      </c>
      <c r="AJ151" s="16">
        <v>0</v>
      </c>
      <c r="AK151" t="s" s="17">
        <v>28</v>
      </c>
      <c r="AL151" s="12"/>
      <c r="AM151" s="11">
        <f>MEDIAN(X151:AK151)</f>
        <v>0</v>
      </c>
      <c r="AN151" s="13">
        <f>AVERAGE(X151:AK151)</f>
        <v>0</v>
      </c>
      <c r="AO151" s="14">
        <f>LARGE(X151:AK151,1)</f>
        <v>0</v>
      </c>
      <c r="AP151" s="14">
        <f>SMALL(X151:AK151,1)</f>
        <v>0</v>
      </c>
      <c r="AQ151" s="11">
        <f>COUNTIF(X151:AK151,"0")*100/14</f>
        <v>85.71428571428569</v>
      </c>
    </row>
    <row r="152" ht="13" customHeight="1">
      <c r="A152" t="s" s="8">
        <v>157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1</v>
      </c>
      <c r="R152" s="9">
        <v>6</v>
      </c>
      <c r="S152" s="9">
        <v>1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11">
        <v>0</v>
      </c>
      <c r="AE152" s="11">
        <v>1</v>
      </c>
      <c r="AF152" s="11">
        <v>0</v>
      </c>
      <c r="AG152" s="11">
        <v>2</v>
      </c>
      <c r="AH152" s="11">
        <v>0</v>
      </c>
      <c r="AI152" s="11">
        <v>1</v>
      </c>
      <c r="AJ152" s="11">
        <v>0</v>
      </c>
      <c r="AK152" s="11">
        <v>1</v>
      </c>
      <c r="AL152" s="12"/>
      <c r="AM152" s="11">
        <f>MEDIAN(X152:AK152)</f>
        <v>0</v>
      </c>
      <c r="AN152" s="13">
        <f>AVERAGE(X152:AK152)</f>
        <v>0.357142857142857</v>
      </c>
      <c r="AO152" s="14">
        <f>LARGE(X152:AK152,1)</f>
        <v>2</v>
      </c>
      <c r="AP152" s="14">
        <f>SMALL(X152:AK152,1)</f>
        <v>0</v>
      </c>
      <c r="AQ152" s="11">
        <f>COUNTIF(X152:AK152,"0")*100/14</f>
        <v>71.4285714285714</v>
      </c>
    </row>
    <row r="153" ht="13" customHeight="1">
      <c r="A153" t="s" s="8">
        <v>158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11">
        <v>1</v>
      </c>
      <c r="AI153" s="11">
        <v>0</v>
      </c>
      <c r="AJ153" s="11">
        <v>0</v>
      </c>
      <c r="AK153" s="11">
        <v>0</v>
      </c>
      <c r="AL153" s="12"/>
      <c r="AM153" s="11">
        <f>MEDIAN(X153:AK153)</f>
        <v>0</v>
      </c>
      <c r="AN153" s="13">
        <f>AVERAGE(X153:AK153)</f>
        <v>0.0714285714285714</v>
      </c>
      <c r="AO153" s="14">
        <f>LARGE(X153:AK153,1)</f>
        <v>1</v>
      </c>
      <c r="AP153" s="14">
        <f>SMALL(X153:AK153,1)</f>
        <v>0</v>
      </c>
      <c r="AQ153" s="11">
        <f>COUNTIF(X153:AK153,"0")*100/14</f>
        <v>92.8571428571429</v>
      </c>
    </row>
    <row r="154" ht="13" customHeight="1">
      <c r="A154" t="s" s="8">
        <v>159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11">
        <v>0</v>
      </c>
      <c r="AE154" s="11">
        <v>0</v>
      </c>
      <c r="AF154" s="11">
        <v>1</v>
      </c>
      <c r="AG154" s="11">
        <v>0</v>
      </c>
      <c r="AH154" s="11">
        <v>0</v>
      </c>
      <c r="AI154" s="11">
        <v>0</v>
      </c>
      <c r="AJ154" s="11">
        <v>1</v>
      </c>
      <c r="AK154" s="11">
        <v>0</v>
      </c>
      <c r="AL154" s="12"/>
      <c r="AM154" s="11">
        <f>MEDIAN(X154:AK154)</f>
        <v>0</v>
      </c>
      <c r="AN154" s="13">
        <f>AVERAGE(X154:AK154)</f>
        <v>0.142857142857143</v>
      </c>
      <c r="AO154" s="14">
        <f>LARGE(X154:AK154,1)</f>
        <v>1</v>
      </c>
      <c r="AP154" s="14">
        <f>SMALL(X154:AK154,1)</f>
        <v>0</v>
      </c>
      <c r="AQ154" s="11">
        <f>COUNTIF(X154:AK154,"0")*100/14</f>
        <v>85.71428571428569</v>
      </c>
    </row>
    <row r="155" ht="13" customHeight="1">
      <c r="A155" t="s" s="8">
        <v>160</v>
      </c>
      <c r="B155" s="9">
        <v>8</v>
      </c>
      <c r="C155" s="9">
        <v>14</v>
      </c>
      <c r="D155" s="9">
        <v>14</v>
      </c>
      <c r="E155" s="9">
        <v>15</v>
      </c>
      <c r="F155" s="9">
        <v>55</v>
      </c>
      <c r="G155" s="9">
        <v>92</v>
      </c>
      <c r="H155" s="9">
        <v>90</v>
      </c>
      <c r="I155" s="9">
        <v>129</v>
      </c>
      <c r="J155" s="9">
        <v>204</v>
      </c>
      <c r="K155" s="9">
        <v>3</v>
      </c>
      <c r="L155" s="9">
        <v>110</v>
      </c>
      <c r="M155" s="9">
        <v>271</v>
      </c>
      <c r="N155" s="9">
        <v>2</v>
      </c>
      <c r="O155" s="9">
        <v>150</v>
      </c>
      <c r="P155" s="9">
        <v>60</v>
      </c>
      <c r="Q155" s="9">
        <v>300</v>
      </c>
      <c r="R155" s="9">
        <v>100</v>
      </c>
      <c r="S155" s="9">
        <v>140</v>
      </c>
      <c r="T155" s="9">
        <v>454</v>
      </c>
      <c r="U155" s="9">
        <v>257</v>
      </c>
      <c r="V155" s="9">
        <v>24</v>
      </c>
      <c r="W155" s="9">
        <v>82</v>
      </c>
      <c r="X155" s="9">
        <v>29</v>
      </c>
      <c r="Y155" s="9">
        <v>328</v>
      </c>
      <c r="Z155" s="9">
        <v>5</v>
      </c>
      <c r="AA155" s="9">
        <v>40</v>
      </c>
      <c r="AB155" s="9">
        <v>13</v>
      </c>
      <c r="AC155" s="9">
        <v>160</v>
      </c>
      <c r="AD155" s="9">
        <v>8</v>
      </c>
      <c r="AE155" s="9">
        <v>63</v>
      </c>
      <c r="AF155" s="9">
        <v>20</v>
      </c>
      <c r="AG155" s="9">
        <v>110</v>
      </c>
      <c r="AH155" s="9">
        <v>32</v>
      </c>
      <c r="AI155" s="9">
        <v>579</v>
      </c>
      <c r="AJ155" s="9">
        <v>37</v>
      </c>
      <c r="AK155" s="9">
        <v>348</v>
      </c>
      <c r="AL155" s="15"/>
      <c r="AM155" s="11">
        <f>MEDIAN(X155:AK155)</f>
        <v>38.5</v>
      </c>
      <c r="AN155" s="13">
        <f>AVERAGE(X155:AK155)</f>
        <v>126.571428571429</v>
      </c>
      <c r="AO155" s="14">
        <f>LARGE(X155:AK155,1)</f>
        <v>579</v>
      </c>
      <c r="AP155" s="14">
        <f>SMALL(X155:AK155,1)</f>
        <v>5</v>
      </c>
      <c r="AQ155" s="11">
        <f>COUNTIF(X155:AK155,"0")*100/14</f>
        <v>0</v>
      </c>
    </row>
    <row r="156" ht="13" customHeight="1">
      <c r="A156" t="s" s="8">
        <v>161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1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2"/>
      <c r="AM156" s="11">
        <f>MEDIAN(X156:AK156)</f>
        <v>0</v>
      </c>
      <c r="AN156" s="13">
        <f>AVERAGE(X156:AK156)</f>
        <v>0</v>
      </c>
      <c r="AO156" s="14">
        <f>LARGE(X156:AK156,1)</f>
        <v>0</v>
      </c>
      <c r="AP156" s="14">
        <f>SMALL(X156:AK156,1)</f>
        <v>0</v>
      </c>
      <c r="AQ156" s="11">
        <f>COUNTIF(X156:AK156,"0")*100/14</f>
        <v>100</v>
      </c>
    </row>
    <row r="157" ht="13" customHeight="1">
      <c r="A157" t="s" s="8">
        <v>162</v>
      </c>
      <c r="B157" s="9">
        <v>0</v>
      </c>
      <c r="C157" s="9">
        <v>12</v>
      </c>
      <c r="D157" s="9">
        <v>0</v>
      </c>
      <c r="E157" s="9">
        <v>1</v>
      </c>
      <c r="F157" s="9">
        <v>0</v>
      </c>
      <c r="G157" t="s" s="10">
        <v>6</v>
      </c>
      <c r="H157" t="s" s="10">
        <v>6</v>
      </c>
      <c r="I157" s="9">
        <v>1</v>
      </c>
      <c r="J157" s="9">
        <v>6</v>
      </c>
      <c r="K157" s="9">
        <v>0</v>
      </c>
      <c r="L157" s="9">
        <v>1</v>
      </c>
      <c r="M157" s="9">
        <v>1</v>
      </c>
      <c r="N157" s="9">
        <v>0</v>
      </c>
      <c r="O157" s="9">
        <v>1</v>
      </c>
      <c r="P157" s="9">
        <v>0</v>
      </c>
      <c r="Q157" s="9">
        <v>0</v>
      </c>
      <c r="R157" s="9">
        <v>0</v>
      </c>
      <c r="S157" s="9">
        <v>1</v>
      </c>
      <c r="T157" s="9">
        <v>0</v>
      </c>
      <c r="U157" s="9">
        <v>3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2"/>
      <c r="AM157" s="11">
        <f>MEDIAN(X157:AK157)</f>
        <v>0</v>
      </c>
      <c r="AN157" s="13">
        <f>AVERAGE(X157:AK157)</f>
        <v>0</v>
      </c>
      <c r="AO157" s="14">
        <f>LARGE(X157:AK157,1)</f>
        <v>0</v>
      </c>
      <c r="AP157" s="14">
        <f>SMALL(X157:AK157,1)</f>
        <v>0</v>
      </c>
      <c r="AQ157" s="11">
        <f>COUNTIF(X157:AK157,"0")*100/14</f>
        <v>100</v>
      </c>
    </row>
    <row r="158" ht="13" customHeight="1">
      <c r="A158" t="s" s="8">
        <v>163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11">
        <v>2</v>
      </c>
      <c r="AH158" s="11">
        <v>0</v>
      </c>
      <c r="AI158" s="11">
        <v>0</v>
      </c>
      <c r="AJ158" s="11">
        <v>0</v>
      </c>
      <c r="AK158" s="11">
        <v>0</v>
      </c>
      <c r="AL158" s="12"/>
      <c r="AM158" s="11">
        <f>MEDIAN(X158:AK158)</f>
        <v>0</v>
      </c>
      <c r="AN158" s="13">
        <f>AVERAGE(X158:AK158)</f>
        <v>0.142857142857143</v>
      </c>
      <c r="AO158" s="14">
        <f>LARGE(X158:AK158,1)</f>
        <v>2</v>
      </c>
      <c r="AP158" s="14">
        <f>SMALL(X158:AK158,1)</f>
        <v>0</v>
      </c>
      <c r="AQ158" s="11">
        <f>COUNTIF(X158:AK158,"0")*100/14</f>
        <v>92.8571428571429</v>
      </c>
    </row>
    <row r="159" ht="13" customHeight="1">
      <c r="A159" t="s" s="8">
        <v>164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11">
        <v>11</v>
      </c>
      <c r="AH159" s="11">
        <v>0</v>
      </c>
      <c r="AI159" s="11">
        <v>0</v>
      </c>
      <c r="AJ159" s="11">
        <v>0</v>
      </c>
      <c r="AK159" s="11">
        <v>0</v>
      </c>
      <c r="AL159" s="12"/>
      <c r="AM159" s="11">
        <f>MEDIAN(X159:AK159)</f>
        <v>0</v>
      </c>
      <c r="AN159" s="13">
        <f>AVERAGE(X159:AK159)</f>
        <v>0.785714285714286</v>
      </c>
      <c r="AO159" s="14">
        <f>LARGE(X159:AK159,1)</f>
        <v>11</v>
      </c>
      <c r="AP159" s="14">
        <f>SMALL(X159:AK159,1)</f>
        <v>0</v>
      </c>
      <c r="AQ159" s="11">
        <f>COUNTIF(X159:AK159,"0")*100/14</f>
        <v>92.8571428571429</v>
      </c>
    </row>
    <row r="160" ht="13" customHeight="1">
      <c r="A160" t="s" s="8">
        <v>165</v>
      </c>
      <c r="B160" s="9">
        <v>1</v>
      </c>
      <c r="C160" s="9">
        <v>4</v>
      </c>
      <c r="D160" s="9">
        <v>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1</v>
      </c>
      <c r="T160" s="9">
        <v>0</v>
      </c>
      <c r="U160" s="9">
        <v>5</v>
      </c>
      <c r="V160" s="9">
        <v>0</v>
      </c>
      <c r="W160" s="9">
        <v>0</v>
      </c>
      <c r="X160" s="9">
        <v>0</v>
      </c>
      <c r="Y160" s="9">
        <v>1</v>
      </c>
      <c r="Z160" s="9">
        <v>0</v>
      </c>
      <c r="AA160" s="9">
        <v>0</v>
      </c>
      <c r="AB160" s="9">
        <v>0</v>
      </c>
      <c r="AC160" s="9">
        <v>0</v>
      </c>
      <c r="AD160" s="11">
        <v>0</v>
      </c>
      <c r="AE160" s="11">
        <v>0</v>
      </c>
      <c r="AF160" s="11">
        <v>0</v>
      </c>
      <c r="AG160" s="11">
        <v>2</v>
      </c>
      <c r="AH160" s="11">
        <v>0</v>
      </c>
      <c r="AI160" s="11">
        <v>0</v>
      </c>
      <c r="AJ160" s="11">
        <v>0</v>
      </c>
      <c r="AK160" s="11">
        <v>0</v>
      </c>
      <c r="AL160" s="12"/>
      <c r="AM160" s="11">
        <f>MEDIAN(X160:AK160)</f>
        <v>0</v>
      </c>
      <c r="AN160" s="13">
        <f>AVERAGE(X160:AK160)</f>
        <v>0.214285714285714</v>
      </c>
      <c r="AO160" s="14">
        <f>LARGE(X160:AK160,1)</f>
        <v>2</v>
      </c>
      <c r="AP160" s="14">
        <f>SMALL(X160:AK160,1)</f>
        <v>0</v>
      </c>
      <c r="AQ160" s="11">
        <f>COUNTIF(X160:AK160,"0")*100/14</f>
        <v>85.71428571428569</v>
      </c>
    </row>
    <row r="161" ht="13" customHeight="1">
      <c r="A161" t="s" s="8">
        <v>166</v>
      </c>
      <c r="B161" s="9">
        <v>20</v>
      </c>
      <c r="C161" s="9">
        <v>10</v>
      </c>
      <c r="D161" s="9">
        <v>6</v>
      </c>
      <c r="E161" s="9">
        <v>17</v>
      </c>
      <c r="F161" s="9">
        <v>70</v>
      </c>
      <c r="G161" s="9">
        <v>8</v>
      </c>
      <c r="H161" s="9">
        <v>11</v>
      </c>
      <c r="I161" s="9">
        <v>30</v>
      </c>
      <c r="J161" s="9">
        <v>19</v>
      </c>
      <c r="K161" s="9">
        <v>11</v>
      </c>
      <c r="L161" s="9">
        <v>21</v>
      </c>
      <c r="M161" s="9">
        <v>12</v>
      </c>
      <c r="N161" s="9">
        <v>0</v>
      </c>
      <c r="O161" s="9">
        <v>15</v>
      </c>
      <c r="P161" s="9">
        <v>9</v>
      </c>
      <c r="Q161" s="9">
        <v>0</v>
      </c>
      <c r="R161" s="9">
        <v>5</v>
      </c>
      <c r="S161" s="9">
        <v>0</v>
      </c>
      <c r="T161" s="9">
        <v>46</v>
      </c>
      <c r="U161" s="9">
        <v>84</v>
      </c>
      <c r="V161" t="s" s="10">
        <v>6</v>
      </c>
      <c r="W161" s="9">
        <v>3</v>
      </c>
      <c r="X161" s="9">
        <v>6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3</v>
      </c>
      <c r="AK161" s="11">
        <v>0</v>
      </c>
      <c r="AL161" s="12"/>
      <c r="AM161" s="11">
        <f>MEDIAN(X161:AK161)</f>
        <v>0</v>
      </c>
      <c r="AN161" s="13">
        <f>AVERAGE(X161:AK161)</f>
        <v>0.642857142857143</v>
      </c>
      <c r="AO161" s="14">
        <f>LARGE(X161:AK161,1)</f>
        <v>6</v>
      </c>
      <c r="AP161" s="14">
        <f>SMALL(X161:AK161,1)</f>
        <v>0</v>
      </c>
      <c r="AQ161" s="11">
        <f>COUNTIF(X161:AK161,"0")*100/14</f>
        <v>85.71428571428569</v>
      </c>
    </row>
    <row r="162" ht="13" customHeight="1">
      <c r="A162" t="s" s="8">
        <v>167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3</v>
      </c>
      <c r="H162" s="9">
        <v>4</v>
      </c>
      <c r="I162" s="9">
        <v>0</v>
      </c>
      <c r="J162" s="9">
        <v>0</v>
      </c>
      <c r="K162" s="9">
        <v>8</v>
      </c>
      <c r="L162" s="9">
        <v>0</v>
      </c>
      <c r="M162" s="9">
        <v>2</v>
      </c>
      <c r="N162" s="9">
        <v>0</v>
      </c>
      <c r="O162" s="9">
        <v>6</v>
      </c>
      <c r="P162" s="9">
        <v>20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12</v>
      </c>
      <c r="Y162" s="9">
        <v>20</v>
      </c>
      <c r="Z162" s="9">
        <v>1</v>
      </c>
      <c r="AA162" s="9">
        <v>0</v>
      </c>
      <c r="AB162" s="9">
        <v>0</v>
      </c>
      <c r="AC162" s="9">
        <v>0</v>
      </c>
      <c r="AD162" s="11">
        <v>20</v>
      </c>
      <c r="AE162" s="11">
        <v>1</v>
      </c>
      <c r="AF162" s="11">
        <v>3</v>
      </c>
      <c r="AG162" s="11">
        <v>68</v>
      </c>
      <c r="AH162" s="11">
        <v>58</v>
      </c>
      <c r="AI162" s="11">
        <v>66</v>
      </c>
      <c r="AJ162" s="11">
        <v>34</v>
      </c>
      <c r="AK162" s="11">
        <v>3</v>
      </c>
      <c r="AL162" s="12"/>
      <c r="AM162" s="11">
        <f>MEDIAN(X162:AK162)</f>
        <v>7.5</v>
      </c>
      <c r="AN162" s="13">
        <f>AVERAGE(X162:AK162)</f>
        <v>20.4285714285714</v>
      </c>
      <c r="AO162" s="14">
        <f>LARGE(X162:AK162,1)</f>
        <v>68</v>
      </c>
      <c r="AP162" s="14">
        <f>SMALL(X162:AK162,1)</f>
        <v>0</v>
      </c>
      <c r="AQ162" s="11">
        <f>COUNTIF(X162:AK162,"0")*100/14</f>
        <v>21.4285714285714</v>
      </c>
    </row>
    <row r="163" ht="13" customHeight="1">
      <c r="A163" t="s" s="8">
        <v>168</v>
      </c>
      <c r="B163" s="9">
        <v>1</v>
      </c>
      <c r="C163" s="9">
        <v>1</v>
      </c>
      <c r="D163" s="9">
        <v>0</v>
      </c>
      <c r="E163" s="9">
        <v>10</v>
      </c>
      <c r="F163" s="9">
        <v>15</v>
      </c>
      <c r="G163" s="9">
        <v>10</v>
      </c>
      <c r="H163" s="9">
        <v>41</v>
      </c>
      <c r="I163" s="9">
        <v>7</v>
      </c>
      <c r="J163" s="9">
        <v>27</v>
      </c>
      <c r="K163" s="9">
        <v>21</v>
      </c>
      <c r="L163" s="9">
        <v>20</v>
      </c>
      <c r="M163" s="9">
        <v>0</v>
      </c>
      <c r="N163" s="9">
        <v>0</v>
      </c>
      <c r="O163" s="9">
        <v>17</v>
      </c>
      <c r="P163" s="9">
        <v>13</v>
      </c>
      <c r="Q163" s="9">
        <v>4</v>
      </c>
      <c r="R163" s="9">
        <v>5</v>
      </c>
      <c r="S163" s="9">
        <v>4</v>
      </c>
      <c r="T163" s="9">
        <v>15</v>
      </c>
      <c r="U163" s="9">
        <v>4</v>
      </c>
      <c r="V163" s="9">
        <v>2</v>
      </c>
      <c r="W163" s="9">
        <v>4</v>
      </c>
      <c r="X163" s="9">
        <v>1</v>
      </c>
      <c r="Y163" s="9">
        <v>0</v>
      </c>
      <c r="Z163" s="9">
        <v>1</v>
      </c>
      <c r="AA163" s="9">
        <v>0</v>
      </c>
      <c r="AB163" s="9">
        <v>0</v>
      </c>
      <c r="AC163" s="9">
        <v>0</v>
      </c>
      <c r="AD163" s="11">
        <v>1</v>
      </c>
      <c r="AE163" s="11">
        <v>0</v>
      </c>
      <c r="AF163" s="11">
        <v>0</v>
      </c>
      <c r="AG163" s="11">
        <v>2</v>
      </c>
      <c r="AH163" s="11">
        <v>29</v>
      </c>
      <c r="AI163" s="11">
        <v>6</v>
      </c>
      <c r="AJ163" s="11">
        <v>4</v>
      </c>
      <c r="AK163" s="11">
        <v>3</v>
      </c>
      <c r="AL163" s="12"/>
      <c r="AM163" s="11">
        <f>MEDIAN(X163:AK163)</f>
        <v>1</v>
      </c>
      <c r="AN163" s="13">
        <f>AVERAGE(X163:AK163)</f>
        <v>3.35714285714286</v>
      </c>
      <c r="AO163" s="14">
        <f>LARGE(X163:AK163,1)</f>
        <v>29</v>
      </c>
      <c r="AP163" s="14">
        <f>SMALL(X163:AK163,1)</f>
        <v>0</v>
      </c>
      <c r="AQ163" s="11">
        <f>COUNTIF(X163:AK163,"0")*100/14</f>
        <v>42.8571428571429</v>
      </c>
    </row>
    <row r="164" ht="13" customHeight="1">
      <c r="A164" t="s" s="8">
        <v>169</v>
      </c>
      <c r="B164" s="9">
        <v>0</v>
      </c>
      <c r="C164" s="9">
        <v>12</v>
      </c>
      <c r="D164" s="9">
        <v>1</v>
      </c>
      <c r="E164" s="9">
        <v>1</v>
      </c>
      <c r="F164" s="9">
        <v>7</v>
      </c>
      <c r="G164" s="9">
        <v>3</v>
      </c>
      <c r="H164" s="9">
        <v>8</v>
      </c>
      <c r="I164" s="9">
        <v>6</v>
      </c>
      <c r="J164" s="9">
        <v>5</v>
      </c>
      <c r="K164" s="9">
        <v>23</v>
      </c>
      <c r="L164" s="9">
        <v>4</v>
      </c>
      <c r="M164" s="9">
        <v>1</v>
      </c>
      <c r="N164" s="9">
        <v>1</v>
      </c>
      <c r="O164" s="9">
        <v>8</v>
      </c>
      <c r="P164" s="9">
        <v>0</v>
      </c>
      <c r="Q164" s="9">
        <v>0</v>
      </c>
      <c r="R164" s="9">
        <v>0</v>
      </c>
      <c r="S164" s="9">
        <v>2</v>
      </c>
      <c r="T164" s="9">
        <v>8</v>
      </c>
      <c r="U164" s="9">
        <v>5</v>
      </c>
      <c r="V164" s="9">
        <v>2</v>
      </c>
      <c r="W164" s="9">
        <v>11</v>
      </c>
      <c r="X164" s="9">
        <v>3</v>
      </c>
      <c r="Y164" s="9">
        <v>0</v>
      </c>
      <c r="Z164" s="9">
        <v>2</v>
      </c>
      <c r="AA164" s="9">
        <v>0</v>
      </c>
      <c r="AB164" s="9">
        <v>0</v>
      </c>
      <c r="AC164" s="9">
        <v>0</v>
      </c>
      <c r="AD164" s="11">
        <v>0</v>
      </c>
      <c r="AE164" s="11">
        <v>0</v>
      </c>
      <c r="AF164" s="11">
        <v>2</v>
      </c>
      <c r="AG164" s="11">
        <v>0</v>
      </c>
      <c r="AH164" s="11">
        <v>2</v>
      </c>
      <c r="AI164" s="11">
        <v>5</v>
      </c>
      <c r="AJ164" s="11">
        <v>3</v>
      </c>
      <c r="AK164" s="11">
        <v>9</v>
      </c>
      <c r="AL164" s="12"/>
      <c r="AM164" s="11">
        <f>MEDIAN(X164:AK164)</f>
        <v>1</v>
      </c>
      <c r="AN164" s="13">
        <f>AVERAGE(X164:AK164)</f>
        <v>1.85714285714286</v>
      </c>
      <c r="AO164" s="14">
        <f>LARGE(X164:AK164,1)</f>
        <v>9</v>
      </c>
      <c r="AP164" s="14">
        <f>SMALL(X164:AK164,1)</f>
        <v>0</v>
      </c>
      <c r="AQ164" s="11">
        <f>COUNTIF(X164:AK164,"0")*100/14</f>
        <v>50</v>
      </c>
    </row>
    <row r="165" ht="13" customHeight="1">
      <c r="A165" t="s" s="8">
        <v>170</v>
      </c>
      <c r="B165" s="9">
        <v>14</v>
      </c>
      <c r="C165" s="9">
        <v>51</v>
      </c>
      <c r="D165" s="9">
        <v>110</v>
      </c>
      <c r="E165" s="9">
        <v>41</v>
      </c>
      <c r="F165" s="9">
        <v>60</v>
      </c>
      <c r="G165" s="9">
        <v>58</v>
      </c>
      <c r="H165" s="9">
        <v>80</v>
      </c>
      <c r="I165" s="9">
        <v>45</v>
      </c>
      <c r="J165" s="9">
        <v>139</v>
      </c>
      <c r="K165" s="9">
        <v>177</v>
      </c>
      <c r="L165" s="9">
        <v>90</v>
      </c>
      <c r="M165" s="9">
        <v>147</v>
      </c>
      <c r="N165" s="9">
        <v>16</v>
      </c>
      <c r="O165" s="9">
        <v>170</v>
      </c>
      <c r="P165" s="9">
        <v>120</v>
      </c>
      <c r="Q165" s="9">
        <v>100</v>
      </c>
      <c r="R165" s="9">
        <v>125</v>
      </c>
      <c r="S165" s="9">
        <v>83</v>
      </c>
      <c r="T165" s="9">
        <v>182</v>
      </c>
      <c r="U165" s="9">
        <v>69</v>
      </c>
      <c r="V165" s="9">
        <v>169</v>
      </c>
      <c r="W165" s="9">
        <v>37</v>
      </c>
      <c r="X165" s="9">
        <v>134</v>
      </c>
      <c r="Y165" s="9">
        <v>46</v>
      </c>
      <c r="Z165" s="9">
        <v>68</v>
      </c>
      <c r="AA165" s="9">
        <v>5</v>
      </c>
      <c r="AB165" s="9">
        <v>121</v>
      </c>
      <c r="AC165" s="9">
        <v>155</v>
      </c>
      <c r="AD165" s="9">
        <v>163</v>
      </c>
      <c r="AE165" s="9">
        <v>43</v>
      </c>
      <c r="AF165" s="9">
        <v>68</v>
      </c>
      <c r="AG165" s="9">
        <v>140</v>
      </c>
      <c r="AH165" s="9">
        <v>170</v>
      </c>
      <c r="AI165" s="9">
        <v>88</v>
      </c>
      <c r="AJ165" s="9">
        <v>179</v>
      </c>
      <c r="AK165" s="9">
        <v>105</v>
      </c>
      <c r="AL165" s="15"/>
      <c r="AM165" s="11">
        <f>MEDIAN(X165:AK165)</f>
        <v>113</v>
      </c>
      <c r="AN165" s="13">
        <f>AVERAGE(X165:AK165)</f>
        <v>106.071428571429</v>
      </c>
      <c r="AO165" s="14">
        <f>LARGE(X165:AK165,1)</f>
        <v>179</v>
      </c>
      <c r="AP165" s="14">
        <f>SMALL(X165:AK165,1)</f>
        <v>5</v>
      </c>
      <c r="AQ165" s="11">
        <f>COUNTIF(X165:AK165,"0")*100/14</f>
        <v>0</v>
      </c>
    </row>
    <row r="166" ht="13" customHeight="1">
      <c r="A166" t="s" s="8">
        <v>171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6</v>
      </c>
      <c r="I166" s="9">
        <v>0</v>
      </c>
      <c r="J166" s="9">
        <v>0</v>
      </c>
      <c r="K166" s="9">
        <v>0</v>
      </c>
      <c r="L166" s="9">
        <v>2</v>
      </c>
      <c r="M166" s="9">
        <v>0</v>
      </c>
      <c r="N166" s="9">
        <v>0</v>
      </c>
      <c r="O166" s="9">
        <v>0</v>
      </c>
      <c r="P166" s="9">
        <v>1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11">
        <v>0</v>
      </c>
      <c r="AE166" s="11">
        <v>0</v>
      </c>
      <c r="AF166" s="11">
        <v>0</v>
      </c>
      <c r="AG166" s="11">
        <v>1</v>
      </c>
      <c r="AH166" s="11">
        <v>0</v>
      </c>
      <c r="AI166" s="11">
        <v>0</v>
      </c>
      <c r="AJ166" s="11">
        <v>0</v>
      </c>
      <c r="AK166" s="11">
        <v>0</v>
      </c>
      <c r="AL166" s="12"/>
      <c r="AM166" s="11">
        <f>MEDIAN(X166:AK166)</f>
        <v>0</v>
      </c>
      <c r="AN166" s="13">
        <f>AVERAGE(X166:AK166)</f>
        <v>0.0714285714285714</v>
      </c>
      <c r="AO166" s="14">
        <f>LARGE(X166:AK166,1)</f>
        <v>1</v>
      </c>
      <c r="AP166" s="14">
        <f>SMALL(X166:AK166,1)</f>
        <v>0</v>
      </c>
      <c r="AQ166" s="11">
        <f>COUNTIF(X166:AK166,"0")*100/14</f>
        <v>92.8571428571429</v>
      </c>
    </row>
    <row r="167" ht="13" customHeight="1">
      <c r="A167" t="s" s="8">
        <v>172</v>
      </c>
      <c r="B167" s="9">
        <v>0</v>
      </c>
      <c r="C167" s="9">
        <v>2</v>
      </c>
      <c r="D167" s="9">
        <v>5</v>
      </c>
      <c r="E167" s="9">
        <v>23</v>
      </c>
      <c r="F167" s="9">
        <v>27</v>
      </c>
      <c r="G167" s="9">
        <v>23</v>
      </c>
      <c r="H167" s="9">
        <v>23</v>
      </c>
      <c r="I167" s="9">
        <v>23</v>
      </c>
      <c r="J167" s="9">
        <v>69</v>
      </c>
      <c r="K167" s="9">
        <v>168</v>
      </c>
      <c r="L167" s="9">
        <v>94</v>
      </c>
      <c r="M167" s="9">
        <v>123</v>
      </c>
      <c r="N167" s="9">
        <v>27</v>
      </c>
      <c r="O167" s="9">
        <v>80</v>
      </c>
      <c r="P167" s="9">
        <v>50</v>
      </c>
      <c r="Q167" s="9">
        <v>10</v>
      </c>
      <c r="R167" s="9">
        <v>30</v>
      </c>
      <c r="S167" s="9">
        <v>33</v>
      </c>
      <c r="T167" s="9">
        <v>60</v>
      </c>
      <c r="U167" s="9">
        <v>71</v>
      </c>
      <c r="V167" s="9">
        <v>54</v>
      </c>
      <c r="W167" s="9">
        <v>43</v>
      </c>
      <c r="X167" s="9">
        <v>29</v>
      </c>
      <c r="Y167" s="9">
        <v>94</v>
      </c>
      <c r="Z167" s="9">
        <v>25</v>
      </c>
      <c r="AA167" s="9">
        <v>11</v>
      </c>
      <c r="AB167" s="9">
        <v>9</v>
      </c>
      <c r="AC167" s="9">
        <v>18</v>
      </c>
      <c r="AD167" s="9">
        <v>95</v>
      </c>
      <c r="AE167" s="9">
        <v>40</v>
      </c>
      <c r="AF167" s="9">
        <v>72</v>
      </c>
      <c r="AG167" s="9">
        <v>79</v>
      </c>
      <c r="AH167" s="9">
        <v>48</v>
      </c>
      <c r="AI167" s="9">
        <v>218</v>
      </c>
      <c r="AJ167" s="9">
        <v>95</v>
      </c>
      <c r="AK167" s="9">
        <v>144</v>
      </c>
      <c r="AL167" s="15"/>
      <c r="AM167" s="11">
        <f>MEDIAN(X167:AK167)</f>
        <v>60</v>
      </c>
      <c r="AN167" s="13">
        <f>AVERAGE(X167:AK167)</f>
        <v>69.78571428571431</v>
      </c>
      <c r="AO167" s="14">
        <f>LARGE(X167:AK167,1)</f>
        <v>218</v>
      </c>
      <c r="AP167" s="14">
        <f>SMALL(X167:AK167,1)</f>
        <v>9</v>
      </c>
      <c r="AQ167" s="11">
        <f>COUNTIF(X167:AK167,"0")*100/14</f>
        <v>0</v>
      </c>
    </row>
    <row r="168" ht="13" customHeight="1">
      <c r="A168" t="s" s="8">
        <v>173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1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2"/>
      <c r="AM168" s="11">
        <f>MEDIAN(X168:AK168)</f>
        <v>0</v>
      </c>
      <c r="AN168" s="13">
        <f>AVERAGE(X168:AK168)</f>
        <v>0</v>
      </c>
      <c r="AO168" s="14">
        <f>LARGE(X168:AK168,1)</f>
        <v>0</v>
      </c>
      <c r="AP168" s="14">
        <f>SMALL(X168:AK168,1)</f>
        <v>0</v>
      </c>
      <c r="AQ168" s="11">
        <f>COUNTIF(X168:AK168,"0")*100/14</f>
        <v>100</v>
      </c>
    </row>
    <row r="169" ht="13" customHeight="1">
      <c r="A169" t="s" s="8">
        <v>174</v>
      </c>
      <c r="B169" s="9">
        <v>0</v>
      </c>
      <c r="C169" s="9">
        <v>4</v>
      </c>
      <c r="D169" s="9">
        <v>1</v>
      </c>
      <c r="E169" s="9">
        <v>1</v>
      </c>
      <c r="F169" s="9">
        <v>1</v>
      </c>
      <c r="G169" s="9">
        <v>0</v>
      </c>
      <c r="H169" s="9">
        <v>8</v>
      </c>
      <c r="I169" s="9">
        <v>3</v>
      </c>
      <c r="J169" s="9">
        <v>7</v>
      </c>
      <c r="K169" s="9">
        <v>4</v>
      </c>
      <c r="L169" s="9">
        <v>6</v>
      </c>
      <c r="M169" s="9">
        <v>16</v>
      </c>
      <c r="N169" s="9">
        <v>3</v>
      </c>
      <c r="O169" s="9">
        <v>2</v>
      </c>
      <c r="P169" s="9">
        <v>1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20</v>
      </c>
      <c r="W169" s="9">
        <v>13</v>
      </c>
      <c r="X169" s="9">
        <v>0</v>
      </c>
      <c r="Y169" s="9">
        <v>2</v>
      </c>
      <c r="Z169" s="9">
        <v>2</v>
      </c>
      <c r="AA169" s="9">
        <v>6</v>
      </c>
      <c r="AB169" s="9">
        <v>1</v>
      </c>
      <c r="AC169" s="9">
        <v>0</v>
      </c>
      <c r="AD169" s="11">
        <v>0</v>
      </c>
      <c r="AE169" s="11">
        <v>0</v>
      </c>
      <c r="AF169" s="11">
        <v>1</v>
      </c>
      <c r="AG169" s="11">
        <v>2</v>
      </c>
      <c r="AH169" s="11">
        <v>3</v>
      </c>
      <c r="AI169" s="11">
        <v>2</v>
      </c>
      <c r="AJ169" s="11">
        <v>0</v>
      </c>
      <c r="AK169" s="11">
        <v>0</v>
      </c>
      <c r="AL169" s="12"/>
      <c r="AM169" s="11">
        <f>MEDIAN(X169:AK169)</f>
        <v>1</v>
      </c>
      <c r="AN169" s="13">
        <f>AVERAGE(X169:AK169)</f>
        <v>1.35714285714286</v>
      </c>
      <c r="AO169" s="14">
        <f>LARGE(X169:AK169,1)</f>
        <v>6</v>
      </c>
      <c r="AP169" s="14">
        <f>SMALL(X169:AK169,1)</f>
        <v>0</v>
      </c>
      <c r="AQ169" s="11">
        <f>COUNTIF(X169:AK169,"0")*100/14</f>
        <v>42.8571428571429</v>
      </c>
    </row>
    <row r="170" ht="13" customHeight="1">
      <c r="A170" t="s" s="8">
        <v>175</v>
      </c>
      <c r="B170" s="9">
        <v>0</v>
      </c>
      <c r="C170" s="9">
        <v>4</v>
      </c>
      <c r="D170" s="9">
        <v>5</v>
      </c>
      <c r="E170" s="9">
        <v>0</v>
      </c>
      <c r="F170" s="9">
        <v>0</v>
      </c>
      <c r="G170" s="9">
        <v>0</v>
      </c>
      <c r="H170" s="9">
        <v>0</v>
      </c>
      <c r="I170" s="9">
        <v>1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2</v>
      </c>
      <c r="X170" s="9">
        <v>0</v>
      </c>
      <c r="Y170" s="9">
        <v>2</v>
      </c>
      <c r="Z170" s="9">
        <v>0</v>
      </c>
      <c r="AA170" s="9">
        <v>0</v>
      </c>
      <c r="AB170" s="9">
        <v>0</v>
      </c>
      <c r="AC170" s="9">
        <v>0</v>
      </c>
      <c r="AD170" s="11">
        <v>0</v>
      </c>
      <c r="AE170" s="11">
        <v>0</v>
      </c>
      <c r="AF170" s="11">
        <v>2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2"/>
      <c r="AM170" s="11">
        <f>MEDIAN(X170:AK170)</f>
        <v>0</v>
      </c>
      <c r="AN170" s="13">
        <f>AVERAGE(X170:AK170)</f>
        <v>0.285714285714286</v>
      </c>
      <c r="AO170" s="14">
        <f>LARGE(X170:AK170,1)</f>
        <v>2</v>
      </c>
      <c r="AP170" s="14">
        <f>SMALL(X170:AK170,1)</f>
        <v>0</v>
      </c>
      <c r="AQ170" s="11">
        <f>COUNTIF(X170:AK170,"0")*100/14</f>
        <v>85.71428571428569</v>
      </c>
    </row>
    <row r="171" ht="13" customHeight="1">
      <c r="A171" t="s" s="8">
        <v>176</v>
      </c>
      <c r="B171" s="9">
        <v>10</v>
      </c>
      <c r="C171" s="9">
        <v>25</v>
      </c>
      <c r="D171" s="9">
        <v>3</v>
      </c>
      <c r="E171" s="9">
        <v>60</v>
      </c>
      <c r="F171" s="9">
        <v>85</v>
      </c>
      <c r="G171" s="9">
        <v>14</v>
      </c>
      <c r="H171" s="9">
        <v>22</v>
      </c>
      <c r="I171" s="9">
        <v>34</v>
      </c>
      <c r="J171" s="9">
        <v>57</v>
      </c>
      <c r="K171" s="9">
        <v>44</v>
      </c>
      <c r="L171" s="9">
        <v>22</v>
      </c>
      <c r="M171" s="9">
        <v>135</v>
      </c>
      <c r="N171" s="9">
        <v>16</v>
      </c>
      <c r="O171" s="9">
        <v>100</v>
      </c>
      <c r="P171" s="9">
        <v>49</v>
      </c>
      <c r="Q171" s="9">
        <v>70</v>
      </c>
      <c r="R171" s="9">
        <v>20</v>
      </c>
      <c r="S171" s="9">
        <v>40</v>
      </c>
      <c r="T171" s="9">
        <v>39</v>
      </c>
      <c r="U171" s="9">
        <v>78</v>
      </c>
      <c r="V171" s="9">
        <v>93</v>
      </c>
      <c r="W171" s="9">
        <v>32</v>
      </c>
      <c r="X171" s="9">
        <v>26</v>
      </c>
      <c r="Y171" s="9">
        <v>12</v>
      </c>
      <c r="Z171" s="9">
        <v>17</v>
      </c>
      <c r="AA171" s="9">
        <v>10</v>
      </c>
      <c r="AB171" s="9">
        <v>8</v>
      </c>
      <c r="AC171" s="9">
        <v>7</v>
      </c>
      <c r="AD171" s="9">
        <v>15</v>
      </c>
      <c r="AE171" s="9">
        <v>15</v>
      </c>
      <c r="AF171" s="9">
        <v>9</v>
      </c>
      <c r="AG171" s="9">
        <v>47</v>
      </c>
      <c r="AH171" s="9">
        <v>71</v>
      </c>
      <c r="AI171" s="9">
        <v>38</v>
      </c>
      <c r="AJ171" s="9">
        <v>51</v>
      </c>
      <c r="AK171" s="9">
        <v>36</v>
      </c>
      <c r="AL171" s="15"/>
      <c r="AM171" s="11">
        <f>MEDIAN(X171:AK171)</f>
        <v>16</v>
      </c>
      <c r="AN171" s="13">
        <f>AVERAGE(X171:AK171)</f>
        <v>25.8571428571429</v>
      </c>
      <c r="AO171" s="14">
        <f>LARGE(X171:AK171,1)</f>
        <v>71</v>
      </c>
      <c r="AP171" s="14">
        <f>SMALL(X171:AK171,1)</f>
        <v>7</v>
      </c>
      <c r="AQ171" s="11">
        <f>COUNTIF(X171:AK171,"0")*100/14</f>
        <v>0</v>
      </c>
    </row>
    <row r="172" ht="13" customHeight="1">
      <c r="A172" t="s" s="8">
        <v>177</v>
      </c>
      <c r="B172" s="9">
        <v>0</v>
      </c>
      <c r="C172" s="9">
        <v>0</v>
      </c>
      <c r="D172" s="9">
        <v>0</v>
      </c>
      <c r="E172" s="9">
        <v>1</v>
      </c>
      <c r="F172" s="9">
        <v>15</v>
      </c>
      <c r="G172" s="9">
        <v>3</v>
      </c>
      <c r="H172" s="9">
        <v>1</v>
      </c>
      <c r="I172" s="9">
        <v>3</v>
      </c>
      <c r="J172" s="9">
        <v>20</v>
      </c>
      <c r="K172" s="9">
        <v>7</v>
      </c>
      <c r="L172" s="9">
        <v>6</v>
      </c>
      <c r="M172" s="9">
        <v>11</v>
      </c>
      <c r="N172" s="9">
        <v>0</v>
      </c>
      <c r="O172" s="9">
        <v>2</v>
      </c>
      <c r="P172" s="9">
        <v>8</v>
      </c>
      <c r="Q172" s="9">
        <v>4</v>
      </c>
      <c r="R172" s="9">
        <v>2</v>
      </c>
      <c r="S172" s="9">
        <v>8</v>
      </c>
      <c r="T172" s="9">
        <v>7</v>
      </c>
      <c r="U172" s="9">
        <v>5</v>
      </c>
      <c r="V172" s="9">
        <v>0</v>
      </c>
      <c r="W172" s="9">
        <v>1</v>
      </c>
      <c r="X172" s="9">
        <v>0</v>
      </c>
      <c r="Y172" s="9">
        <v>2</v>
      </c>
      <c r="Z172" s="9">
        <v>1</v>
      </c>
      <c r="AA172" s="9">
        <v>0</v>
      </c>
      <c r="AB172" s="9">
        <v>0</v>
      </c>
      <c r="AC172" s="9">
        <v>0</v>
      </c>
      <c r="AD172" s="11">
        <v>0</v>
      </c>
      <c r="AE172" s="11">
        <v>13</v>
      </c>
      <c r="AF172" s="11">
        <v>3</v>
      </c>
      <c r="AG172" s="11">
        <v>7</v>
      </c>
      <c r="AH172" s="11">
        <v>10</v>
      </c>
      <c r="AI172" s="11">
        <v>9</v>
      </c>
      <c r="AJ172" s="11">
        <v>21</v>
      </c>
      <c r="AK172" s="11">
        <v>10</v>
      </c>
      <c r="AL172" s="12"/>
      <c r="AM172" s="11">
        <f>MEDIAN(X172:AK172)</f>
        <v>2.5</v>
      </c>
      <c r="AN172" s="13">
        <f>AVERAGE(X172:AK172)</f>
        <v>5.42857142857143</v>
      </c>
      <c r="AO172" s="14">
        <f>LARGE(X172:AK172,1)</f>
        <v>21</v>
      </c>
      <c r="AP172" s="14">
        <f>SMALL(X172:AK172,1)</f>
        <v>0</v>
      </c>
      <c r="AQ172" s="11">
        <f>COUNTIF(X172:AK172,"0")*100/14</f>
        <v>35.7142857142857</v>
      </c>
    </row>
    <row r="173" ht="13" customHeight="1">
      <c r="A173" t="s" s="8">
        <v>178</v>
      </c>
      <c r="B173" s="9">
        <v>0</v>
      </c>
      <c r="C173" s="9">
        <v>1</v>
      </c>
      <c r="D173" s="9">
        <v>0</v>
      </c>
      <c r="E173" s="9">
        <v>1</v>
      </c>
      <c r="F173" s="9">
        <v>3</v>
      </c>
      <c r="G173" s="9">
        <v>2</v>
      </c>
      <c r="H173" s="9">
        <v>2</v>
      </c>
      <c r="I173" s="9">
        <v>3</v>
      </c>
      <c r="J173" s="9">
        <v>3</v>
      </c>
      <c r="K173" s="9">
        <v>8</v>
      </c>
      <c r="L173" s="9">
        <v>7</v>
      </c>
      <c r="M173" s="9">
        <v>0</v>
      </c>
      <c r="N173" s="9">
        <v>0</v>
      </c>
      <c r="O173" s="9">
        <v>0</v>
      </c>
      <c r="P173" s="9">
        <v>0</v>
      </c>
      <c r="Q173" s="9">
        <v>1</v>
      </c>
      <c r="R173" s="9">
        <v>0</v>
      </c>
      <c r="S173" s="9">
        <v>0</v>
      </c>
      <c r="T173" s="9">
        <v>0</v>
      </c>
      <c r="U173" s="9">
        <v>3</v>
      </c>
      <c r="V173" s="9">
        <v>1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2</v>
      </c>
      <c r="AD173" s="11">
        <v>0</v>
      </c>
      <c r="AE173" s="11">
        <v>0</v>
      </c>
      <c r="AF173" s="11">
        <v>2</v>
      </c>
      <c r="AG173" s="11">
        <v>4</v>
      </c>
      <c r="AH173" s="11">
        <v>1</v>
      </c>
      <c r="AI173" s="11">
        <v>1</v>
      </c>
      <c r="AJ173" s="11">
        <v>1</v>
      </c>
      <c r="AK173" s="11">
        <v>3</v>
      </c>
      <c r="AL173" s="12"/>
      <c r="AM173" s="11">
        <f>MEDIAN(X173:AK173)</f>
        <v>0.5</v>
      </c>
      <c r="AN173" s="13">
        <f>AVERAGE(X173:AK173)</f>
        <v>1</v>
      </c>
      <c r="AO173" s="14">
        <f>LARGE(X173:AK173,1)</f>
        <v>4</v>
      </c>
      <c r="AP173" s="14">
        <f>SMALL(X173:AK173,1)</f>
        <v>0</v>
      </c>
      <c r="AQ173" s="11">
        <f>COUNTIF(X173:AK173,"0")*100/14</f>
        <v>50</v>
      </c>
    </row>
    <row r="174" ht="13" customHeight="1">
      <c r="A174" t="s" s="8">
        <v>179</v>
      </c>
      <c r="B174" s="9">
        <v>11</v>
      </c>
      <c r="C174" s="9">
        <v>36</v>
      </c>
      <c r="D174" s="9">
        <v>15</v>
      </c>
      <c r="E174" s="9">
        <v>50</v>
      </c>
      <c r="F174" s="9">
        <v>45</v>
      </c>
      <c r="G174" s="9">
        <v>48</v>
      </c>
      <c r="H174" s="9">
        <v>37</v>
      </c>
      <c r="I174" s="9">
        <v>50</v>
      </c>
      <c r="J174" s="9">
        <v>78</v>
      </c>
      <c r="K174" s="9">
        <v>97</v>
      </c>
      <c r="L174" s="9">
        <v>51</v>
      </c>
      <c r="M174" s="9">
        <v>40</v>
      </c>
      <c r="N174" s="9">
        <v>25</v>
      </c>
      <c r="O174" s="9">
        <v>100</v>
      </c>
      <c r="P174" s="9">
        <v>40</v>
      </c>
      <c r="Q174" s="9">
        <v>30</v>
      </c>
      <c r="R174" s="9">
        <v>35</v>
      </c>
      <c r="S174" s="9">
        <v>18</v>
      </c>
      <c r="T174" s="9">
        <v>28</v>
      </c>
      <c r="U174" s="9">
        <v>44</v>
      </c>
      <c r="V174" s="9">
        <v>36</v>
      </c>
      <c r="W174" s="9">
        <v>18</v>
      </c>
      <c r="X174" s="9">
        <v>37</v>
      </c>
      <c r="Y174" s="9">
        <v>20</v>
      </c>
      <c r="Z174" s="9">
        <v>13</v>
      </c>
      <c r="AA174" s="9">
        <v>10</v>
      </c>
      <c r="AB174" s="9">
        <v>16</v>
      </c>
      <c r="AC174" s="9">
        <v>17</v>
      </c>
      <c r="AD174" s="9">
        <v>22</v>
      </c>
      <c r="AE174" s="9">
        <v>21</v>
      </c>
      <c r="AF174" s="9">
        <v>42</v>
      </c>
      <c r="AG174" s="9">
        <v>39</v>
      </c>
      <c r="AH174" s="9">
        <v>38</v>
      </c>
      <c r="AI174" s="9">
        <v>43</v>
      </c>
      <c r="AJ174" s="9">
        <v>56</v>
      </c>
      <c r="AK174" s="9">
        <v>36</v>
      </c>
      <c r="AL174" s="15"/>
      <c r="AM174" s="11">
        <f>MEDIAN(X174:AK174)</f>
        <v>29</v>
      </c>
      <c r="AN174" s="13">
        <f>AVERAGE(X174:AK174)</f>
        <v>29.2857142857143</v>
      </c>
      <c r="AO174" s="14">
        <f>LARGE(X174:AK174,1)</f>
        <v>56</v>
      </c>
      <c r="AP174" s="14">
        <f>SMALL(X174:AK174,1)</f>
        <v>10</v>
      </c>
      <c r="AQ174" s="11">
        <f>COUNTIF(X174:AK174,"0")*100/14</f>
        <v>0</v>
      </c>
    </row>
    <row r="175" ht="13" customHeight="1">
      <c r="A175" t="s" s="8">
        <v>180</v>
      </c>
      <c r="B175" s="9">
        <v>0</v>
      </c>
      <c r="C175" s="9">
        <v>200</v>
      </c>
      <c r="D175" s="9">
        <v>11</v>
      </c>
      <c r="E175" s="9">
        <v>53</v>
      </c>
      <c r="F175" s="9">
        <v>43</v>
      </c>
      <c r="G175" s="9">
        <v>176</v>
      </c>
      <c r="H175" s="9">
        <v>360</v>
      </c>
      <c r="I175" s="9">
        <v>123</v>
      </c>
      <c r="J175" s="9">
        <v>185</v>
      </c>
      <c r="K175" s="9">
        <v>265</v>
      </c>
      <c r="L175" s="9">
        <v>90</v>
      </c>
      <c r="M175" s="9">
        <v>77</v>
      </c>
      <c r="N175" s="9">
        <v>50</v>
      </c>
      <c r="O175" s="9">
        <v>300</v>
      </c>
      <c r="P175" s="9">
        <v>350</v>
      </c>
      <c r="Q175" s="9">
        <v>40</v>
      </c>
      <c r="R175" s="9">
        <v>18</v>
      </c>
      <c r="S175" s="9">
        <v>1</v>
      </c>
      <c r="T175" s="9">
        <v>319</v>
      </c>
      <c r="U175" s="9">
        <v>392</v>
      </c>
      <c r="V175" s="9">
        <v>129</v>
      </c>
      <c r="W175" s="9">
        <v>53</v>
      </c>
      <c r="X175" s="9">
        <v>40</v>
      </c>
      <c r="Y175" s="9">
        <v>4</v>
      </c>
      <c r="Z175" s="9">
        <v>18</v>
      </c>
      <c r="AA175" s="9">
        <v>24</v>
      </c>
      <c r="AB175" s="9">
        <v>29</v>
      </c>
      <c r="AC175" s="9">
        <v>10</v>
      </c>
      <c r="AD175" s="9">
        <v>15</v>
      </c>
      <c r="AE175" s="9">
        <v>14</v>
      </c>
      <c r="AF175" s="9">
        <v>35</v>
      </c>
      <c r="AG175" s="9">
        <v>129</v>
      </c>
      <c r="AH175" s="9">
        <v>257</v>
      </c>
      <c r="AI175" s="9">
        <v>128</v>
      </c>
      <c r="AJ175" s="9">
        <v>161</v>
      </c>
      <c r="AK175" s="9">
        <v>244</v>
      </c>
      <c r="AL175" s="15"/>
      <c r="AM175" s="11">
        <f>MEDIAN(X175:AK175)</f>
        <v>32</v>
      </c>
      <c r="AN175" s="13">
        <f>AVERAGE(X175:AK175)</f>
        <v>79.1428571428571</v>
      </c>
      <c r="AO175" s="14">
        <f>LARGE(X175:AK175,1)</f>
        <v>257</v>
      </c>
      <c r="AP175" s="14">
        <f>SMALL(X175:AK175,1)</f>
        <v>4</v>
      </c>
      <c r="AQ175" s="11">
        <f>COUNTIF(X175:AK175,"0")*100/14</f>
        <v>0</v>
      </c>
    </row>
    <row r="176" ht="13" customHeight="1">
      <c r="A176" t="s" s="8">
        <v>181</v>
      </c>
      <c r="B176" s="9">
        <v>2</v>
      </c>
      <c r="C176" s="9">
        <v>8</v>
      </c>
      <c r="D176" s="9">
        <v>4</v>
      </c>
      <c r="E176" s="9">
        <v>14</v>
      </c>
      <c r="F176" s="9">
        <v>21</v>
      </c>
      <c r="G176" s="9">
        <v>10</v>
      </c>
      <c r="H176" s="9">
        <v>8</v>
      </c>
      <c r="I176" t="s" s="10">
        <v>6</v>
      </c>
      <c r="J176" s="9">
        <v>10</v>
      </c>
      <c r="K176" s="9">
        <v>25</v>
      </c>
      <c r="L176" s="9">
        <v>0</v>
      </c>
      <c r="M176" s="9">
        <v>40</v>
      </c>
      <c r="N176" s="9">
        <v>0</v>
      </c>
      <c r="O176" s="9">
        <v>0</v>
      </c>
      <c r="P176" s="9">
        <v>5</v>
      </c>
      <c r="Q176" s="9">
        <v>1</v>
      </c>
      <c r="R176" s="9">
        <v>0</v>
      </c>
      <c r="S176" s="9">
        <v>10</v>
      </c>
      <c r="T176" s="9">
        <v>1</v>
      </c>
      <c r="U176" s="9">
        <v>0</v>
      </c>
      <c r="V176" s="9">
        <v>0</v>
      </c>
      <c r="W176" s="9">
        <v>2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11">
        <v>0</v>
      </c>
      <c r="AE176" s="11">
        <v>0</v>
      </c>
      <c r="AF176" s="11">
        <v>0</v>
      </c>
      <c r="AG176" s="11">
        <v>5</v>
      </c>
      <c r="AH176" s="11">
        <v>0</v>
      </c>
      <c r="AI176" s="11">
        <v>0</v>
      </c>
      <c r="AJ176" s="11">
        <v>3</v>
      </c>
      <c r="AK176" s="11">
        <v>10</v>
      </c>
      <c r="AL176" s="12"/>
      <c r="AM176" s="11">
        <f>MEDIAN(X176:AK176)</f>
        <v>0</v>
      </c>
      <c r="AN176" s="13">
        <f>AVERAGE(X176:AK176)</f>
        <v>1.28571428571429</v>
      </c>
      <c r="AO176" s="14">
        <f>LARGE(X176:AK176,1)</f>
        <v>10</v>
      </c>
      <c r="AP176" s="14">
        <f>SMALL(X176:AK176,1)</f>
        <v>0</v>
      </c>
      <c r="AQ176" s="11">
        <f>COUNTIF(X176:AK176,"0")*100/14</f>
        <v>78.5714285714286</v>
      </c>
    </row>
    <row r="177" ht="13" customHeight="1">
      <c r="A177" t="s" s="8">
        <v>182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1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2"/>
      <c r="AM177" s="11">
        <f>MEDIAN(X177:AK177)</f>
        <v>0</v>
      </c>
      <c r="AN177" s="13">
        <f>AVERAGE(X177:AK177)</f>
        <v>0</v>
      </c>
      <c r="AO177" s="14">
        <f>LARGE(X177:AK177,1)</f>
        <v>0</v>
      </c>
      <c r="AP177" s="14">
        <f>SMALL(X177:AK177,1)</f>
        <v>0</v>
      </c>
      <c r="AQ177" s="11">
        <f>COUNTIF(X177:AK177,"0")*100/14</f>
        <v>100</v>
      </c>
    </row>
    <row r="178" ht="13" customHeight="1">
      <c r="A178" t="s" s="8">
        <v>183</v>
      </c>
      <c r="B178" s="9">
        <v>0</v>
      </c>
      <c r="C178" s="9">
        <v>0</v>
      </c>
      <c r="D178" s="9">
        <v>0</v>
      </c>
      <c r="E178" s="9">
        <v>9</v>
      </c>
      <c r="F178" s="9">
        <v>0</v>
      </c>
      <c r="G178" s="9">
        <v>0</v>
      </c>
      <c r="H178" s="9">
        <v>5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11">
        <v>0</v>
      </c>
      <c r="AE178" s="11">
        <v>0</v>
      </c>
      <c r="AF178" s="11">
        <v>0</v>
      </c>
      <c r="AG178" s="11">
        <v>15</v>
      </c>
      <c r="AH178" s="11">
        <v>0</v>
      </c>
      <c r="AI178" s="11">
        <v>0</v>
      </c>
      <c r="AJ178" s="11">
        <v>2</v>
      </c>
      <c r="AK178" s="11">
        <v>1</v>
      </c>
      <c r="AL178" s="12"/>
      <c r="AM178" s="11">
        <f>MEDIAN(X178:AK178)</f>
        <v>0</v>
      </c>
      <c r="AN178" s="13">
        <f>AVERAGE(X178:AK178)</f>
        <v>1.28571428571429</v>
      </c>
      <c r="AO178" s="14">
        <f>LARGE(X178:AK178,1)</f>
        <v>15</v>
      </c>
      <c r="AP178" s="14">
        <f>SMALL(X178:AK178,1)</f>
        <v>0</v>
      </c>
      <c r="AQ178" s="11">
        <f>COUNTIF(X178:AK178,"0")*100/14</f>
        <v>78.5714285714286</v>
      </c>
    </row>
    <row r="179" ht="13" customHeight="1">
      <c r="A179" t="s" s="8">
        <v>184</v>
      </c>
      <c r="B179" s="9">
        <v>0</v>
      </c>
      <c r="C179" s="9">
        <v>47</v>
      </c>
      <c r="D179" s="9">
        <v>8</v>
      </c>
      <c r="E179" s="9">
        <v>1</v>
      </c>
      <c r="F179" s="9">
        <v>2</v>
      </c>
      <c r="G179" s="9">
        <v>5</v>
      </c>
      <c r="H179" s="9">
        <v>30</v>
      </c>
      <c r="I179" s="9">
        <v>20</v>
      </c>
      <c r="J179" s="9">
        <v>21</v>
      </c>
      <c r="K179" s="9">
        <v>24</v>
      </c>
      <c r="L179" s="9">
        <v>26</v>
      </c>
      <c r="M179" s="9">
        <v>2</v>
      </c>
      <c r="N179" s="9">
        <v>3</v>
      </c>
      <c r="O179" s="9">
        <v>0</v>
      </c>
      <c r="P179" s="9">
        <v>3</v>
      </c>
      <c r="Q179" s="9">
        <v>0</v>
      </c>
      <c r="R179" s="9">
        <v>18</v>
      </c>
      <c r="S179" s="9">
        <v>15</v>
      </c>
      <c r="T179" s="9">
        <v>47</v>
      </c>
      <c r="U179" s="9">
        <v>0</v>
      </c>
      <c r="V179" s="9">
        <v>1</v>
      </c>
      <c r="W179" s="9">
        <v>45</v>
      </c>
      <c r="X179" s="9">
        <v>0</v>
      </c>
      <c r="Y179" s="9">
        <v>0</v>
      </c>
      <c r="Z179" s="9">
        <v>100</v>
      </c>
      <c r="AA179" s="9">
        <v>95</v>
      </c>
      <c r="AB179" s="9">
        <v>18</v>
      </c>
      <c r="AC179" s="9">
        <v>75</v>
      </c>
      <c r="AD179" s="9">
        <v>22</v>
      </c>
      <c r="AE179" s="9">
        <v>0</v>
      </c>
      <c r="AF179" s="9">
        <v>0</v>
      </c>
      <c r="AG179" s="9">
        <v>4</v>
      </c>
      <c r="AH179" s="9">
        <v>0</v>
      </c>
      <c r="AI179" s="9">
        <v>54</v>
      </c>
      <c r="AJ179" s="9">
        <v>4</v>
      </c>
      <c r="AK179" s="9">
        <v>417</v>
      </c>
      <c r="AL179" s="15"/>
      <c r="AM179" s="11">
        <f>MEDIAN(X179:AK179)</f>
        <v>11</v>
      </c>
      <c r="AN179" s="13">
        <f>AVERAGE(X179:AK179)</f>
        <v>56.3571428571429</v>
      </c>
      <c r="AO179" s="14">
        <f>LARGE(X179:AK179,1)</f>
        <v>417</v>
      </c>
      <c r="AP179" s="14">
        <f>SMALL(X179:AK179,1)</f>
        <v>0</v>
      </c>
      <c r="AQ179" s="11">
        <f>COUNTIF(X179:AK179,"0")*100/14</f>
        <v>35.7142857142857</v>
      </c>
    </row>
    <row r="180" ht="13" customHeight="1">
      <c r="A180" t="s" s="8">
        <v>185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t="s" s="10">
        <v>6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1</v>
      </c>
      <c r="R180" s="9">
        <v>1</v>
      </c>
      <c r="S180" s="9">
        <v>10</v>
      </c>
      <c r="T180" s="9">
        <v>329</v>
      </c>
      <c r="U180" s="9">
        <v>27</v>
      </c>
      <c r="V180" s="9">
        <v>65</v>
      </c>
      <c r="W180" s="9">
        <v>201</v>
      </c>
      <c r="X180" s="9">
        <v>72</v>
      </c>
      <c r="Y180" s="9">
        <v>1</v>
      </c>
      <c r="Z180" s="9">
        <v>131</v>
      </c>
      <c r="AA180" s="9">
        <v>106</v>
      </c>
      <c r="AB180" s="9">
        <v>69</v>
      </c>
      <c r="AC180" s="9">
        <v>512</v>
      </c>
      <c r="AD180" s="9">
        <v>131</v>
      </c>
      <c r="AE180" s="9">
        <v>182</v>
      </c>
      <c r="AF180" s="9">
        <v>67</v>
      </c>
      <c r="AG180" s="9">
        <v>117</v>
      </c>
      <c r="AH180" s="9">
        <v>335</v>
      </c>
      <c r="AI180" s="9">
        <v>5</v>
      </c>
      <c r="AJ180" s="9">
        <v>109</v>
      </c>
      <c r="AK180" s="9">
        <v>39</v>
      </c>
      <c r="AL180" s="15"/>
      <c r="AM180" s="11">
        <f>MEDIAN(X180:AK180)</f>
        <v>107.5</v>
      </c>
      <c r="AN180" s="13">
        <f>AVERAGE(X180:AK180)</f>
        <v>134</v>
      </c>
      <c r="AO180" s="14">
        <f>LARGE(X180:AK180,1)</f>
        <v>512</v>
      </c>
      <c r="AP180" s="14">
        <f>SMALL(X180:AK180,1)</f>
        <v>1</v>
      </c>
      <c r="AQ180" s="11">
        <f>COUNTIF(X180:AK180,"0")*100/14</f>
        <v>0</v>
      </c>
    </row>
    <row r="181" ht="13" customHeight="1">
      <c r="A181" t="s" s="8">
        <v>186</v>
      </c>
      <c r="B181" s="9">
        <v>0</v>
      </c>
      <c r="C181" s="9">
        <v>47</v>
      </c>
      <c r="D181" s="9">
        <v>26</v>
      </c>
      <c r="E181" s="9">
        <v>15</v>
      </c>
      <c r="F181" s="9">
        <v>14</v>
      </c>
      <c r="G181" s="9">
        <v>4</v>
      </c>
      <c r="H181" s="9">
        <v>27</v>
      </c>
      <c r="I181" s="9">
        <v>0</v>
      </c>
      <c r="J181" s="9">
        <v>11</v>
      </c>
      <c r="K181" s="9">
        <v>41</v>
      </c>
      <c r="L181" s="9">
        <v>48</v>
      </c>
      <c r="M181" s="9">
        <v>2</v>
      </c>
      <c r="N181" s="9">
        <v>20</v>
      </c>
      <c r="O181" s="9">
        <v>40</v>
      </c>
      <c r="P181" s="9">
        <v>62</v>
      </c>
      <c r="Q181" s="9">
        <v>3</v>
      </c>
      <c r="R181" s="9">
        <v>0</v>
      </c>
      <c r="S181" s="9">
        <v>0</v>
      </c>
      <c r="T181" s="9">
        <v>11</v>
      </c>
      <c r="U181" s="9">
        <v>0</v>
      </c>
      <c r="V181" s="9">
        <v>0</v>
      </c>
      <c r="W181" s="9">
        <v>10</v>
      </c>
      <c r="X181" s="9">
        <v>0</v>
      </c>
      <c r="Y181" s="9">
        <v>0</v>
      </c>
      <c r="Z181" s="9">
        <v>5</v>
      </c>
      <c r="AA181" s="9">
        <v>0</v>
      </c>
      <c r="AB181" s="9">
        <v>0</v>
      </c>
      <c r="AC181" s="9">
        <v>14</v>
      </c>
      <c r="AD181" s="11">
        <v>44</v>
      </c>
      <c r="AE181" s="11">
        <v>0</v>
      </c>
      <c r="AF181" s="11">
        <v>3</v>
      </c>
      <c r="AG181" s="11">
        <v>0</v>
      </c>
      <c r="AH181" s="11">
        <v>12</v>
      </c>
      <c r="AI181" s="11">
        <v>0</v>
      </c>
      <c r="AJ181" s="11">
        <v>0</v>
      </c>
      <c r="AK181" s="11">
        <v>35</v>
      </c>
      <c r="AL181" s="12"/>
      <c r="AM181" s="11">
        <f>MEDIAN(X181:AK181)</f>
        <v>0</v>
      </c>
      <c r="AN181" s="13">
        <f>AVERAGE(X181:AK181)</f>
        <v>8.071428571428569</v>
      </c>
      <c r="AO181" s="14">
        <f>LARGE(X181:AK181,1)</f>
        <v>44</v>
      </c>
      <c r="AP181" s="14">
        <f>SMALL(X181:AK181,1)</f>
        <v>0</v>
      </c>
      <c r="AQ181" s="11">
        <f>COUNTIF(X181:AK181,"0")*100/14</f>
        <v>57.1428571428571</v>
      </c>
    </row>
    <row r="182" ht="13" customHeight="1">
      <c r="A182" t="s" s="8">
        <v>187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1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2"/>
      <c r="AM182" s="11">
        <f>MEDIAN(X182:AK182)</f>
        <v>0</v>
      </c>
      <c r="AN182" s="13">
        <f>AVERAGE(X182:AK182)</f>
        <v>0</v>
      </c>
      <c r="AO182" s="14">
        <f>LARGE(X182:AK182,1)</f>
        <v>0</v>
      </c>
      <c r="AP182" s="14">
        <f>SMALL(X182:AK182,1)</f>
        <v>0</v>
      </c>
      <c r="AQ182" s="11">
        <f>COUNTIF(X182:AK182,"0")*100/14</f>
        <v>100</v>
      </c>
    </row>
    <row r="183" ht="13" customHeight="1">
      <c r="A183" t="s" s="8">
        <v>188</v>
      </c>
      <c r="B183" s="9">
        <v>0</v>
      </c>
      <c r="C183" s="9">
        <v>0</v>
      </c>
      <c r="D183" s="9">
        <v>12</v>
      </c>
      <c r="E183" s="9">
        <v>86</v>
      </c>
      <c r="F183" s="9">
        <v>13</v>
      </c>
      <c r="G183" s="9">
        <v>122</v>
      </c>
      <c r="H183" s="9">
        <v>3</v>
      </c>
      <c r="I183" s="9">
        <v>33</v>
      </c>
      <c r="J183" s="9">
        <v>63</v>
      </c>
      <c r="K183" s="9">
        <v>165</v>
      </c>
      <c r="L183" s="9">
        <v>316</v>
      </c>
      <c r="M183" s="9">
        <v>250</v>
      </c>
      <c r="N183" s="9">
        <v>5</v>
      </c>
      <c r="O183" s="9">
        <v>50</v>
      </c>
      <c r="P183" s="9">
        <v>200</v>
      </c>
      <c r="Q183" s="9">
        <v>80</v>
      </c>
      <c r="R183" s="9">
        <v>15</v>
      </c>
      <c r="S183" s="9">
        <v>124</v>
      </c>
      <c r="T183" s="9">
        <v>334</v>
      </c>
      <c r="U183" s="9">
        <v>420</v>
      </c>
      <c r="V183" s="9">
        <v>49</v>
      </c>
      <c r="W183" s="9">
        <v>49</v>
      </c>
      <c r="X183" s="9">
        <v>0</v>
      </c>
      <c r="Y183" s="9">
        <v>49</v>
      </c>
      <c r="Z183" s="9">
        <v>6</v>
      </c>
      <c r="AA183" s="9">
        <v>7</v>
      </c>
      <c r="AB183" s="9">
        <v>27</v>
      </c>
      <c r="AC183" s="9">
        <v>34</v>
      </c>
      <c r="AD183" s="9">
        <v>58</v>
      </c>
      <c r="AE183" s="9">
        <v>37</v>
      </c>
      <c r="AF183" s="9">
        <v>21</v>
      </c>
      <c r="AG183" s="9">
        <v>45</v>
      </c>
      <c r="AH183" s="9">
        <v>46</v>
      </c>
      <c r="AI183" s="9">
        <v>75</v>
      </c>
      <c r="AJ183" s="9">
        <v>115</v>
      </c>
      <c r="AK183" s="9">
        <v>202</v>
      </c>
      <c r="AL183" s="15"/>
      <c r="AM183" s="11">
        <f>MEDIAN(X183:AK183)</f>
        <v>41</v>
      </c>
      <c r="AN183" s="13">
        <f>AVERAGE(X183:AK183)</f>
        <v>51.5714285714286</v>
      </c>
      <c r="AO183" s="14">
        <f>LARGE(X183:AK183,1)</f>
        <v>202</v>
      </c>
      <c r="AP183" s="14">
        <f>SMALL(X183:AK183,1)</f>
        <v>0</v>
      </c>
      <c r="AQ183" s="11">
        <f>COUNTIF(X183:AK183,"0")*100/14</f>
        <v>7.14285714285714</v>
      </c>
    </row>
    <row r="184" ht="13" customHeight="1">
      <c r="A184" t="s" s="8">
        <v>189</v>
      </c>
      <c r="B184" s="9">
        <v>0</v>
      </c>
      <c r="C184" s="9">
        <v>10</v>
      </c>
      <c r="D184" s="9">
        <v>0</v>
      </c>
      <c r="E184" s="9">
        <v>0</v>
      </c>
      <c r="F184" s="9">
        <v>5</v>
      </c>
      <c r="G184" s="9">
        <v>20</v>
      </c>
      <c r="H184" s="9">
        <v>2</v>
      </c>
      <c r="I184" s="9">
        <v>8</v>
      </c>
      <c r="J184" s="9">
        <v>4</v>
      </c>
      <c r="K184" s="9">
        <v>7</v>
      </c>
      <c r="L184" s="9">
        <v>41</v>
      </c>
      <c r="M184" s="9">
        <v>0</v>
      </c>
      <c r="N184" s="9">
        <v>0</v>
      </c>
      <c r="O184" s="9">
        <v>1</v>
      </c>
      <c r="P184" s="9">
        <v>1</v>
      </c>
      <c r="Q184" s="9">
        <v>0</v>
      </c>
      <c r="R184" s="9">
        <v>3</v>
      </c>
      <c r="S184" s="9">
        <v>0</v>
      </c>
      <c r="T184" s="9">
        <v>0</v>
      </c>
      <c r="U184" s="9">
        <v>1</v>
      </c>
      <c r="V184" s="9">
        <v>0</v>
      </c>
      <c r="W184" s="9">
        <v>2</v>
      </c>
      <c r="X184" s="9">
        <v>0</v>
      </c>
      <c r="Y184" s="9">
        <v>0</v>
      </c>
      <c r="Z184" s="9">
        <v>1</v>
      </c>
      <c r="AA184" s="9">
        <v>0</v>
      </c>
      <c r="AB184" s="9">
        <v>0</v>
      </c>
      <c r="AC184" s="9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2</v>
      </c>
      <c r="AL184" s="12"/>
      <c r="AM184" s="11">
        <f>MEDIAN(X184:AK184)</f>
        <v>0</v>
      </c>
      <c r="AN184" s="13">
        <f>AVERAGE(X184:AK184)</f>
        <v>0.214285714285714</v>
      </c>
      <c r="AO184" s="14">
        <f>LARGE(X184:AK184,1)</f>
        <v>2</v>
      </c>
      <c r="AP184" s="14">
        <f>SMALL(X184:AK184,1)</f>
        <v>0</v>
      </c>
      <c r="AQ184" s="11">
        <f>COUNTIF(X184:AK184,"0")*100/14</f>
        <v>85.71428571428569</v>
      </c>
    </row>
    <row r="185" ht="13" customHeight="1">
      <c r="A185" t="s" s="8">
        <v>190</v>
      </c>
      <c r="B185" s="9">
        <v>0</v>
      </c>
      <c r="C185" s="9">
        <v>0</v>
      </c>
      <c r="D185" s="9">
        <v>1</v>
      </c>
      <c r="E185" s="9">
        <v>0</v>
      </c>
      <c r="F185" s="9">
        <v>0</v>
      </c>
      <c r="G185" s="9">
        <v>0</v>
      </c>
      <c r="H185" s="9">
        <v>23</v>
      </c>
      <c r="I185" s="9">
        <v>0</v>
      </c>
      <c r="J185" s="9">
        <v>57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1</v>
      </c>
      <c r="AI185" s="11">
        <v>0</v>
      </c>
      <c r="AJ185" s="11">
        <v>0</v>
      </c>
      <c r="AK185" s="11">
        <v>0</v>
      </c>
      <c r="AL185" s="12"/>
      <c r="AM185" s="11">
        <f>MEDIAN(X185:AK185)</f>
        <v>0</v>
      </c>
      <c r="AN185" s="13">
        <f>AVERAGE(X185:AK185)</f>
        <v>0.0714285714285714</v>
      </c>
      <c r="AO185" s="14">
        <f>LARGE(X185:AK185,1)</f>
        <v>1</v>
      </c>
      <c r="AP185" s="14">
        <f>SMALL(X185:AK185,1)</f>
        <v>0</v>
      </c>
      <c r="AQ185" s="11">
        <f>COUNTIF(X185:AK185,"0")*100/14</f>
        <v>92.8571428571429</v>
      </c>
    </row>
    <row r="186" ht="13" customHeight="1">
      <c r="A186" t="s" s="8">
        <v>191</v>
      </c>
      <c r="B186" s="9">
        <v>0</v>
      </c>
      <c r="C186" s="9">
        <v>0</v>
      </c>
      <c r="D186" s="9">
        <v>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5</v>
      </c>
      <c r="AA186" s="9">
        <v>0</v>
      </c>
      <c r="AB186" s="9">
        <v>0</v>
      </c>
      <c r="AC186" s="9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2"/>
      <c r="AM186" s="11">
        <f>MEDIAN(X186:AK186)</f>
        <v>0</v>
      </c>
      <c r="AN186" s="13">
        <f>AVERAGE(X186:AK186)</f>
        <v>0.357142857142857</v>
      </c>
      <c r="AO186" s="14">
        <f>LARGE(X186:AK186,1)</f>
        <v>5</v>
      </c>
      <c r="AP186" s="14">
        <f>SMALL(X186:AK186,1)</f>
        <v>0</v>
      </c>
      <c r="AQ186" s="11">
        <f>COUNTIF(X186:AK186,"0")*100/14</f>
        <v>92.8571428571429</v>
      </c>
    </row>
    <row r="187" ht="13" customHeight="1">
      <c r="A187" t="s" s="8">
        <v>192</v>
      </c>
      <c r="B187" s="9">
        <v>0</v>
      </c>
      <c r="C187" s="9">
        <v>42</v>
      </c>
      <c r="D187" s="9">
        <v>90</v>
      </c>
      <c r="E187" s="9">
        <v>0</v>
      </c>
      <c r="F187" s="9">
        <v>8</v>
      </c>
      <c r="G187" s="9">
        <v>0</v>
      </c>
      <c r="H187" s="9">
        <v>31</v>
      </c>
      <c r="I187" s="9">
        <v>0</v>
      </c>
      <c r="J187" s="9">
        <v>33</v>
      </c>
      <c r="K187" t="s" s="10">
        <v>6</v>
      </c>
      <c r="L187" s="9">
        <v>5</v>
      </c>
      <c r="M187" s="9">
        <v>0</v>
      </c>
      <c r="N187" s="9">
        <v>2</v>
      </c>
      <c r="O187" s="9">
        <v>0</v>
      </c>
      <c r="P187" s="9">
        <v>30</v>
      </c>
      <c r="Q187" s="9">
        <v>0</v>
      </c>
      <c r="R187" s="9">
        <v>0</v>
      </c>
      <c r="S187" s="9">
        <v>0</v>
      </c>
      <c r="T187" s="9">
        <v>20</v>
      </c>
      <c r="U187" s="9">
        <v>27</v>
      </c>
      <c r="V187" s="9">
        <v>30</v>
      </c>
      <c r="W187" s="9">
        <v>0</v>
      </c>
      <c r="X187" s="9">
        <v>9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3</v>
      </c>
      <c r="AI187" s="11">
        <v>0</v>
      </c>
      <c r="AJ187" s="11">
        <v>0</v>
      </c>
      <c r="AK187" s="11">
        <v>7</v>
      </c>
      <c r="AL187" s="12"/>
      <c r="AM187" s="11">
        <f>MEDIAN(X187:AK187)</f>
        <v>0</v>
      </c>
      <c r="AN187" s="13">
        <f>AVERAGE(X187:AK187)</f>
        <v>1.35714285714286</v>
      </c>
      <c r="AO187" s="14">
        <f>LARGE(X187:AK187,1)</f>
        <v>9</v>
      </c>
      <c r="AP187" s="14">
        <f>SMALL(X187:AK187,1)</f>
        <v>0</v>
      </c>
      <c r="AQ187" s="11">
        <f>COUNTIF(X187:AK187,"0")*100/14</f>
        <v>78.5714285714286</v>
      </c>
    </row>
    <row r="188" ht="13" customHeight="1">
      <c r="A188" t="s" s="8">
        <v>193</v>
      </c>
      <c r="B188" s="9">
        <v>0</v>
      </c>
      <c r="C188" s="9">
        <v>32</v>
      </c>
      <c r="D188" s="9">
        <v>3</v>
      </c>
      <c r="E188" s="9">
        <v>11</v>
      </c>
      <c r="F188" s="9">
        <v>20</v>
      </c>
      <c r="G188" s="9">
        <v>20</v>
      </c>
      <c r="H188" s="9">
        <v>8</v>
      </c>
      <c r="I188" s="9">
        <v>6</v>
      </c>
      <c r="J188" s="9">
        <v>14</v>
      </c>
      <c r="K188" s="9">
        <v>28</v>
      </c>
      <c r="L188" s="9">
        <v>20</v>
      </c>
      <c r="M188" s="9">
        <v>108</v>
      </c>
      <c r="N188" s="9">
        <v>4</v>
      </c>
      <c r="O188" s="9">
        <v>20</v>
      </c>
      <c r="P188" s="9">
        <v>30</v>
      </c>
      <c r="Q188" s="9">
        <v>25</v>
      </c>
      <c r="R188" s="9">
        <v>15</v>
      </c>
      <c r="S188" s="9">
        <v>8</v>
      </c>
      <c r="T188" s="9">
        <v>23</v>
      </c>
      <c r="U188" s="9">
        <v>19</v>
      </c>
      <c r="V188" s="9">
        <v>119</v>
      </c>
      <c r="W188" s="9">
        <v>38</v>
      </c>
      <c r="X188" s="9">
        <v>10</v>
      </c>
      <c r="Y188" s="9">
        <v>46</v>
      </c>
      <c r="Z188" s="9">
        <v>16</v>
      </c>
      <c r="AA188" s="9">
        <v>10</v>
      </c>
      <c r="AB188" s="9">
        <v>13</v>
      </c>
      <c r="AC188" s="9">
        <v>11</v>
      </c>
      <c r="AD188" s="9">
        <v>3</v>
      </c>
      <c r="AE188" s="9">
        <v>8</v>
      </c>
      <c r="AF188" s="9">
        <v>25</v>
      </c>
      <c r="AG188" s="9">
        <v>19</v>
      </c>
      <c r="AH188" s="9">
        <v>33</v>
      </c>
      <c r="AI188" s="9">
        <v>36</v>
      </c>
      <c r="AJ188" s="9">
        <v>53</v>
      </c>
      <c r="AK188" s="9">
        <v>62</v>
      </c>
      <c r="AL188" s="15"/>
      <c r="AM188" s="11">
        <f>MEDIAN(X188:AK188)</f>
        <v>17.5</v>
      </c>
      <c r="AN188" s="13">
        <f>AVERAGE(X188:AK188)</f>
        <v>24.6428571428571</v>
      </c>
      <c r="AO188" s="14">
        <f>LARGE(X188:AK188,1)</f>
        <v>62</v>
      </c>
      <c r="AP188" s="14">
        <f>SMALL(X188:AK188,1)</f>
        <v>3</v>
      </c>
      <c r="AQ188" s="11">
        <f>COUNTIF(X188:AK188,"0")*100/14</f>
        <v>0</v>
      </c>
    </row>
    <row r="189" ht="13" customHeight="1">
      <c r="A189" t="s" s="8">
        <v>194</v>
      </c>
      <c r="B189" s="9">
        <v>0</v>
      </c>
      <c r="C189" s="9">
        <v>130</v>
      </c>
      <c r="D189" s="9">
        <v>75</v>
      </c>
      <c r="E189" s="9">
        <v>14</v>
      </c>
      <c r="F189" s="9">
        <v>81</v>
      </c>
      <c r="G189" s="9">
        <v>159</v>
      </c>
      <c r="H189" s="9">
        <v>87</v>
      </c>
      <c r="I189" s="9">
        <v>48</v>
      </c>
      <c r="J189" s="9">
        <v>31</v>
      </c>
      <c r="K189" s="9">
        <v>76</v>
      </c>
      <c r="L189" s="9">
        <v>119</v>
      </c>
      <c r="M189" s="9">
        <v>20</v>
      </c>
      <c r="N189" s="9">
        <v>0</v>
      </c>
      <c r="O189" s="9">
        <v>100</v>
      </c>
      <c r="P189" s="9">
        <v>43</v>
      </c>
      <c r="Q189" s="9">
        <v>0</v>
      </c>
      <c r="R189" s="9">
        <v>100</v>
      </c>
      <c r="S189" s="9">
        <v>0</v>
      </c>
      <c r="T189" s="9">
        <v>48</v>
      </c>
      <c r="U189" s="9">
        <v>76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2"/>
      <c r="AM189" s="11">
        <f>MEDIAN(X189:AK189)</f>
        <v>0</v>
      </c>
      <c r="AN189" s="13">
        <f>AVERAGE(X189:AK189)</f>
        <v>0</v>
      </c>
      <c r="AO189" s="14">
        <f>LARGE(X189:AK189,1)</f>
        <v>0</v>
      </c>
      <c r="AP189" s="14">
        <f>SMALL(X189:AK189,1)</f>
        <v>0</v>
      </c>
      <c r="AQ189" s="11">
        <f>COUNTIF(X189:AK189,"0")*100/14</f>
        <v>100</v>
      </c>
    </row>
    <row r="190" ht="13" customHeight="1">
      <c r="A190" t="s" s="8">
        <v>195</v>
      </c>
      <c r="B190" s="9">
        <v>15</v>
      </c>
      <c r="C190" s="9">
        <v>64</v>
      </c>
      <c r="D190" s="9">
        <v>52</v>
      </c>
      <c r="E190" s="9">
        <v>97</v>
      </c>
      <c r="F190" s="9">
        <v>160</v>
      </c>
      <c r="G190" s="9">
        <v>202</v>
      </c>
      <c r="H190" s="9">
        <v>170</v>
      </c>
      <c r="I190" s="9">
        <v>116</v>
      </c>
      <c r="J190" s="9">
        <v>153</v>
      </c>
      <c r="K190" s="9">
        <v>365</v>
      </c>
      <c r="L190" s="9">
        <v>135</v>
      </c>
      <c r="M190" s="9">
        <v>239</v>
      </c>
      <c r="N190" s="9">
        <v>150</v>
      </c>
      <c r="O190" s="9">
        <v>200</v>
      </c>
      <c r="P190" s="9">
        <v>200</v>
      </c>
      <c r="Q190" s="9">
        <v>100</v>
      </c>
      <c r="R190" s="9">
        <v>250</v>
      </c>
      <c r="S190" s="9">
        <v>1070</v>
      </c>
      <c r="T190" s="9">
        <v>360</v>
      </c>
      <c r="U190" s="9">
        <v>172</v>
      </c>
      <c r="V190" s="9">
        <v>50</v>
      </c>
      <c r="W190" s="9">
        <v>20</v>
      </c>
      <c r="X190" s="9">
        <v>10</v>
      </c>
      <c r="Y190" s="9">
        <v>50</v>
      </c>
      <c r="Z190" s="9">
        <v>56</v>
      </c>
      <c r="AA190" s="9">
        <v>30</v>
      </c>
      <c r="AB190" s="9">
        <v>74</v>
      </c>
      <c r="AC190" s="9">
        <v>42</v>
      </c>
      <c r="AD190" s="9">
        <v>38</v>
      </c>
      <c r="AE190" s="9">
        <v>24</v>
      </c>
      <c r="AF190" s="9">
        <v>118</v>
      </c>
      <c r="AG190" s="9">
        <v>59</v>
      </c>
      <c r="AH190" s="9">
        <v>81</v>
      </c>
      <c r="AI190" s="9">
        <v>84</v>
      </c>
      <c r="AJ190" s="9">
        <v>90</v>
      </c>
      <c r="AK190" s="9">
        <v>178</v>
      </c>
      <c r="AL190" s="15"/>
      <c r="AM190" s="11">
        <f>MEDIAN(X190:AK190)</f>
        <v>57.5</v>
      </c>
      <c r="AN190" s="13">
        <f>AVERAGE(X190:AK190)</f>
        <v>66.71428571428569</v>
      </c>
      <c r="AO190" s="14">
        <f>LARGE(X190:AK190,1)</f>
        <v>178</v>
      </c>
      <c r="AP190" s="14">
        <f>SMALL(X190:AK190,1)</f>
        <v>10</v>
      </c>
      <c r="AQ190" s="11">
        <f>COUNTIF(X190:AK190,"0")*100/14</f>
        <v>0</v>
      </c>
    </row>
    <row r="191" ht="13.65" customHeight="1">
      <c r="A191" t="s" s="18">
        <v>196</v>
      </c>
      <c r="B191" s="11">
        <f>COUNTIF(B2:B190,"&lt;&gt;0")</f>
        <v>51</v>
      </c>
      <c r="C191" s="11">
        <f>COUNTIF(C2:C190,"&lt;&gt;0")</f>
        <v>84</v>
      </c>
      <c r="D191" s="11">
        <f>COUNTIF(D2:D190,"&lt;&gt;0")</f>
        <v>78</v>
      </c>
      <c r="E191" s="11">
        <f>COUNTIF(E2:E190,"&lt;&gt;0")</f>
        <v>86</v>
      </c>
      <c r="F191" s="11">
        <f>COUNTIF(F2:F190,"&lt;&gt;0")</f>
        <v>88</v>
      </c>
      <c r="G191" s="11">
        <f>COUNTIF(G2:G190,"&lt;&gt;0")</f>
        <v>83</v>
      </c>
      <c r="H191" s="11">
        <f>COUNTIF(H2:H190,"&lt;&gt;0")</f>
        <v>99</v>
      </c>
      <c r="I191" s="11">
        <f>COUNTIF(I2:I190,"&lt;&gt;0")</f>
        <v>93</v>
      </c>
      <c r="J191" s="11">
        <f>COUNTIF(J2:J190,"&lt;&gt;0")</f>
        <v>115</v>
      </c>
      <c r="K191" s="11">
        <f>COUNTIF(K2:K190,"&lt;&gt;0")</f>
        <v>101</v>
      </c>
      <c r="L191" s="11">
        <f>COUNTIF(L2:L190,"&lt;&gt;0")</f>
        <v>79</v>
      </c>
      <c r="M191" s="11">
        <f>COUNTIF(M2:M190,"&lt;&gt;0")</f>
        <v>100</v>
      </c>
      <c r="N191" s="11">
        <f>COUNTIF(N2:N190,"&lt;&gt;0")</f>
        <v>73</v>
      </c>
      <c r="O191" s="11">
        <f>COUNTIF(O2:O190,"&lt;&gt;0")</f>
        <v>107</v>
      </c>
      <c r="P191" s="11">
        <f>COUNTIF(P2:P190,"&lt;&gt;0")</f>
        <v>99</v>
      </c>
      <c r="Q191" s="11">
        <f>COUNTIF(Q2:Q190,"&lt;&gt;0")</f>
        <v>86</v>
      </c>
      <c r="R191" s="11">
        <f>COUNTIF(R2:R190,"&lt;&gt;0")</f>
        <v>89</v>
      </c>
      <c r="S191" s="11">
        <f>COUNTIF(S2:S190,"&lt;&gt;0")</f>
        <v>95</v>
      </c>
      <c r="T191" s="11">
        <f>COUNTIF(T2:T190,"&lt;&gt;0")</f>
        <v>105</v>
      </c>
      <c r="U191" s="11">
        <f>COUNTIF(U2:U190,"&lt;&gt;0")</f>
        <v>103</v>
      </c>
      <c r="V191" s="11">
        <f>COUNTIF(V2:V190,"&lt;&gt;0")</f>
        <v>91</v>
      </c>
      <c r="W191" s="11">
        <f>COUNTIF(W2:W190,"&lt;&gt;0")</f>
        <v>106</v>
      </c>
      <c r="X191" s="11">
        <f>COUNTIF(X2:X190,"&lt;&gt;0")</f>
        <v>65</v>
      </c>
      <c r="Y191" s="11">
        <f>COUNTIF(Y2:Y190,"&lt;&gt;0")</f>
        <v>74</v>
      </c>
      <c r="Z191" s="11">
        <f>COUNTIF(Z2:Z190,"&lt;&gt;0")</f>
        <v>74</v>
      </c>
      <c r="AA191" s="11">
        <f>COUNTIF(AA2:AA190,"&lt;&gt;0")</f>
        <v>60</v>
      </c>
      <c r="AB191" s="11">
        <f>COUNTIF(AB2:AB190,"&lt;&gt;0")</f>
        <v>68</v>
      </c>
      <c r="AC191" s="11">
        <f>COUNTIF(AC2:AC190,"&lt;&gt;0")</f>
        <v>59</v>
      </c>
      <c r="AD191" s="11">
        <f>COUNTIF(AD2:AD190,"&lt;&gt;0")</f>
        <v>69</v>
      </c>
      <c r="AE191" s="11">
        <f>COUNTIF(AE2:AE190,"&lt;&gt;0")</f>
        <v>71</v>
      </c>
      <c r="AF191" s="11">
        <f>COUNTIF(AF2:AF190,"&lt;&gt;0")</f>
        <v>80</v>
      </c>
      <c r="AG191" s="11">
        <f>COUNTIF(AG2:AG190,"&lt;&gt;0")</f>
        <v>91</v>
      </c>
      <c r="AH191" s="11">
        <f>COUNTIF(AH2:AH190,"&lt;&gt;0")</f>
        <v>96</v>
      </c>
      <c r="AI191" s="11">
        <f>COUNTIF(AI2:AI190,"&lt;&gt;0")</f>
        <v>88</v>
      </c>
      <c r="AJ191" s="11">
        <f>COUNTIF(AJ2:AJ190,"&lt;&gt;0")</f>
        <v>96</v>
      </c>
      <c r="AK191" s="11">
        <f>COUNTIF(AK2:AK190,"&lt;&gt;0")</f>
        <v>99</v>
      </c>
      <c r="AL191" s="12"/>
      <c r="AM191" s="11">
        <f>MEDIAN(X191:AK191)</f>
        <v>74</v>
      </c>
      <c r="AN191" s="13">
        <f>AVERAGE(X191:AK191)</f>
        <v>77.8571428571429</v>
      </c>
      <c r="AO191" s="14">
        <f>LARGE(X191:AK191,1)</f>
        <v>99</v>
      </c>
      <c r="AP191" s="14">
        <f>SMALL(X191:AK191,1)</f>
        <v>59</v>
      </c>
      <c r="AQ191" s="11">
        <f>COUNTIF(X191:AK191,"0")*100/14</f>
        <v>0</v>
      </c>
    </row>
    <row r="192" ht="13.65" customHeight="1">
      <c r="A192" t="s" s="19">
        <v>197</v>
      </c>
      <c r="B192" s="11">
        <f>SUM(B2:B190)</f>
        <v>4876</v>
      </c>
      <c r="C192" s="11">
        <f>SUM(C2:C190)</f>
        <v>6504</v>
      </c>
      <c r="D192" s="11">
        <f>SUM(D2:D190)</f>
        <v>5589</v>
      </c>
      <c r="E192" s="11">
        <f>SUM(E2:E190)</f>
        <v>5890</v>
      </c>
      <c r="F192" s="11">
        <f>SUM(F2:F190)</f>
        <v>3474</v>
      </c>
      <c r="G192" s="11">
        <f>SUM(G2:G190)</f>
        <v>3542</v>
      </c>
      <c r="H192" s="11">
        <f>SUM(H2:H190)</f>
        <v>8280</v>
      </c>
      <c r="I192" s="11">
        <f>SUM(I2:I190)</f>
        <v>7153</v>
      </c>
      <c r="J192" s="11">
        <f>SUM(J2:J190)</f>
        <v>11153</v>
      </c>
      <c r="K192" s="11">
        <f>SUM(K2:K190)</f>
        <v>9305</v>
      </c>
      <c r="L192" s="11">
        <f>SUM(L2:L190)</f>
        <v>6145</v>
      </c>
      <c r="M192" s="11">
        <f>SUM(M2:M190)</f>
        <v>8442</v>
      </c>
      <c r="N192" s="11">
        <f>SUM(N2:N190)</f>
        <v>7143</v>
      </c>
      <c r="O192" s="11">
        <f>SUM(O2:O190)</f>
        <v>13553</v>
      </c>
      <c r="P192" s="11">
        <f>SUM(P2:P190)</f>
        <v>7945</v>
      </c>
      <c r="Q192" s="11">
        <f>SUM(Q2:Q190)</f>
        <v>9508</v>
      </c>
      <c r="R192" s="11">
        <f>SUM(R2:R190)</f>
        <v>6973</v>
      </c>
      <c r="S192" s="11">
        <f>SUM(S2:S190)</f>
        <v>20551</v>
      </c>
      <c r="T192" s="11">
        <f>SUM(T2:T190)</f>
        <v>18515</v>
      </c>
      <c r="U192" s="11">
        <f>SUM(U2:U190)</f>
        <v>19854</v>
      </c>
      <c r="V192" s="11">
        <f>SUM(V2:V190)</f>
        <v>4259</v>
      </c>
      <c r="W192" s="11">
        <f>SUM(W2:W190)</f>
        <v>9040</v>
      </c>
      <c r="X192" s="11">
        <f>SUM(X2:X190)</f>
        <v>2246</v>
      </c>
      <c r="Y192" s="11">
        <f>SUM(Y2:Y190)</f>
        <v>12627</v>
      </c>
      <c r="Z192" s="11">
        <f>SUM(Z2:Z190)</f>
        <v>5254</v>
      </c>
      <c r="AA192" s="11">
        <f>SUM(AA2:AA190)</f>
        <v>5432</v>
      </c>
      <c r="AB192" s="11">
        <f>SUM(AB2:AB190)</f>
        <v>4643</v>
      </c>
      <c r="AC192" s="11">
        <f>SUM(AC2:AC190)</f>
        <v>3661</v>
      </c>
      <c r="AD192" s="11">
        <f>SUM(AD2:AD190)</f>
        <v>3459</v>
      </c>
      <c r="AE192" s="11">
        <f>SUM(AE2:AE190)</f>
        <v>10538</v>
      </c>
      <c r="AF192" s="11">
        <f>SUM(AF2:AF190)</f>
        <v>3866</v>
      </c>
      <c r="AG192" s="11">
        <f>SUM(AG2:AG190)</f>
        <v>4480</v>
      </c>
      <c r="AH192" s="11">
        <f>SUM(AH2:AH190)</f>
        <v>4875</v>
      </c>
      <c r="AI192" s="11">
        <f>SUM(AI2:AI190)</f>
        <v>5774</v>
      </c>
      <c r="AJ192" s="11">
        <f>SUM(AJ2:AJ190)</f>
        <v>4595</v>
      </c>
      <c r="AK192" s="11">
        <f>SUM(AK2:AK190)</f>
        <v>9262</v>
      </c>
      <c r="AL192" s="20"/>
      <c r="AM192" s="11">
        <f>MEDIAN(X192:AK192)</f>
        <v>4759</v>
      </c>
      <c r="AN192" s="13">
        <f>AVERAGE(X192:AK192)</f>
        <v>5765.142857142860</v>
      </c>
      <c r="AO192" s="16">
        <f>LARGE(X192:AK192,1)</f>
        <v>12627</v>
      </c>
      <c r="AP192" s="16">
        <f>SMALL(X192:AK192,1)</f>
        <v>2246</v>
      </c>
      <c r="AQ192" s="11">
        <f>COUNTIF(X192:AJ192,"0")*100/13</f>
        <v>0</v>
      </c>
    </row>
  </sheetData>
  <pageMargins left="0.25" right="0.25" top="0.25" bottom="0.76" header="0.25" footer="0.25"/>
  <pageSetup firstPageNumber="1" fitToHeight="1" fitToWidth="1" scale="100" useFirstPageNumber="0" orientation="portrait" pageOrder="downThenOver"/>
  <headerFooter>
    <oddFooter>&amp;L&amp;"Arial,Regular"&amp;10&amp;K000000&amp;P of &amp;N pages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